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0-DISPENSAS" sheetId="1" r:id="rId1"/>
    <sheet name="1-ADESÕES" sheetId="2" r:id="rId2"/>
    <sheet name="3-INEXIGIBILIDADE" sheetId="3" r:id="rId3"/>
    <sheet name="5-CONVITES" sheetId="4" r:id="rId4"/>
    <sheet name="6-PREGÕES" sheetId="5" r:id="rId5"/>
  </sheets>
  <definedNames/>
  <calcPr fullCalcOnLoad="1"/>
</workbook>
</file>

<file path=xl/sharedStrings.xml><?xml version="1.0" encoding="utf-8"?>
<sst xmlns="http://schemas.openxmlformats.org/spreadsheetml/2006/main" count="850" uniqueCount="491">
  <si>
    <t>Processo da Despesa</t>
  </si>
  <si>
    <t>No. Recibo Anexo 38</t>
  </si>
  <si>
    <t>Número do Contrato</t>
  </si>
  <si>
    <t>Valor do Contrato</t>
  </si>
  <si>
    <t>Início da Vigência</t>
  </si>
  <si>
    <t>Término da Vigência</t>
  </si>
  <si>
    <t>Data da Assinatura</t>
  </si>
  <si>
    <t>Data da Publicação</t>
  </si>
  <si>
    <t>Pessoa Contratada</t>
  </si>
  <si>
    <t>Processo do Contrato</t>
  </si>
  <si>
    <t>Número do Termo</t>
  </si>
  <si>
    <t>Objetivo</t>
  </si>
  <si>
    <t>Fundamento Legal</t>
  </si>
  <si>
    <t>Valor</t>
  </si>
  <si>
    <t>Data assinatura</t>
  </si>
  <si>
    <t>Data da publicação</t>
  </si>
  <si>
    <t>CONTRATOS</t>
  </si>
  <si>
    <t>TERMOS ADITIVOS</t>
  </si>
  <si>
    <t>6001/2017</t>
  </si>
  <si>
    <t>001/2017</t>
  </si>
  <si>
    <t>6002/2017</t>
  </si>
  <si>
    <t>002/2017</t>
  </si>
  <si>
    <t>POSTO CENTRAL MAXARANGUAPE EIRELI - EPP</t>
  </si>
  <si>
    <t>EQUIPA MIX UTILIDADES E EQUIPAMENTOS LTDA - ME</t>
  </si>
  <si>
    <t>WESLER CÁSSIO ROCHA DE LIMA - ME</t>
  </si>
  <si>
    <t>002-B/2017</t>
  </si>
  <si>
    <t>002-A/2017</t>
  </si>
  <si>
    <t>6003/2017</t>
  </si>
  <si>
    <t>6004/2017</t>
  </si>
  <si>
    <t>004/2017</t>
  </si>
  <si>
    <t>COSTA DO ATLÂNTICO TUR E PRESTAÇÃO DE SERVIÇOS LTDA - ME</t>
  </si>
  <si>
    <t>6006/2017</t>
  </si>
  <si>
    <t>6007/2017</t>
  </si>
  <si>
    <t>6008/2017</t>
  </si>
  <si>
    <t>MAXARANGUAPE GÁS LTDA - ME</t>
  </si>
  <si>
    <t>GREEN CARD S/A REFEIÇÕES COMÉRCIO E SERVIÇOS</t>
  </si>
  <si>
    <t>6009/2017</t>
  </si>
  <si>
    <t>6010/2017</t>
  </si>
  <si>
    <t>PNEUS'S SHOP LTDA</t>
  </si>
  <si>
    <t>6011/2017</t>
  </si>
  <si>
    <t>MARCO A B DE MELO - ME</t>
  </si>
  <si>
    <t>Objeto</t>
  </si>
  <si>
    <t>6005/2017</t>
  </si>
  <si>
    <t>AQUISIÇÃO DE COMBUSTÍVEL</t>
  </si>
  <si>
    <t>AQUISIÇÃO DE AR CONDICIONADOS</t>
  </si>
  <si>
    <t>AQUISIÇÃO DE ELETRODOMÉSTICO</t>
  </si>
  <si>
    <t>PASSAGENS AÉREAS</t>
  </si>
  <si>
    <t>CANCELADO</t>
  </si>
  <si>
    <t>TICKETS ALIMENTAÇÃO</t>
  </si>
  <si>
    <t>AQUISIÇÃO DE ÁGUA MINERAL</t>
  </si>
  <si>
    <t>MANUTENÇÃO - AR CONDICIONADO</t>
  </si>
  <si>
    <t>AQUISIÇÃO DE PNEUS</t>
  </si>
  <si>
    <t>AQUISIÇÃO DE TONERS E CARTUCHOS</t>
  </si>
  <si>
    <t>6012/2017</t>
  </si>
  <si>
    <t>AQUISIÇÃO DE MAT. CONSTRUÇÃO</t>
  </si>
  <si>
    <t>6013/2017</t>
  </si>
  <si>
    <t>6014/2017</t>
  </si>
  <si>
    <t>6015/2017</t>
  </si>
  <si>
    <t>6016/2017</t>
  </si>
  <si>
    <t>6017/2017</t>
  </si>
  <si>
    <t>6018/2017</t>
  </si>
  <si>
    <t>MARIA APARECIDA NOGUEIRA - ME</t>
  </si>
  <si>
    <t>MANUTENÇÃO VEÍCULOS</t>
  </si>
  <si>
    <t>FALTA CONTRATO</t>
  </si>
  <si>
    <t>JOSINALDO FRANCISCO DE SOUZA - ME</t>
  </si>
  <si>
    <t>AQUISIÇÃOD E POSTES</t>
  </si>
  <si>
    <t>OR EMPREENDIMENTOS E SERVIÇO LTDA - ME</t>
  </si>
  <si>
    <t>SERVIÇOS BANCÁRIOS</t>
  </si>
  <si>
    <t>BANCO BRADESCO S/A</t>
  </si>
  <si>
    <t>LOCAÇÃO CAMINHÃO MUNCK</t>
  </si>
  <si>
    <t>LOCAÇÃO DE AMBULÂNCIA</t>
  </si>
  <si>
    <t>H &amp; C EMPREENDIMENTO EIRELI - ME</t>
  </si>
  <si>
    <t>AQUISIÇÃO DE MEDICAMENTOS</t>
  </si>
  <si>
    <t>VIVAS COMERCIAL DE EQUIPAMENTOS DE ELETROMEDICINA E MEDICAMENTOS LTDA</t>
  </si>
  <si>
    <t>RN COMÉRCIO DE MEDICAMENTOS E MATERIAL HOSPITALAR LTDA</t>
  </si>
  <si>
    <t>5001/2017</t>
  </si>
  <si>
    <t>5003/2017</t>
  </si>
  <si>
    <t>5004/2017</t>
  </si>
  <si>
    <t>5005/2017</t>
  </si>
  <si>
    <t>RATTS RATIS COMUNICAÇÃO EIRELI - EPP</t>
  </si>
  <si>
    <t>PUPLICIDADE E PROPAGANDA</t>
  </si>
  <si>
    <t>RECUPERAÇÃO E. M. GERMANO</t>
  </si>
  <si>
    <t>CONSTRUTORA N. SRA. DO ROSÁRIO LTDA - ME</t>
  </si>
  <si>
    <t>1001/2017</t>
  </si>
  <si>
    <t>1002/2017</t>
  </si>
  <si>
    <t>1003/2017</t>
  </si>
  <si>
    <t>1004/2017</t>
  </si>
  <si>
    <t>DEPÓSITO GERAL DE SUPRIMENTOS HOSPITALARES LTDA</t>
  </si>
  <si>
    <t>LAD COMÉRCIO E SERVIÇOS</t>
  </si>
  <si>
    <t>AQUISIÇÃO DE MAT. ELÉTRICO</t>
  </si>
  <si>
    <t>AQUISIÇÃO DE GEN. ALIMENTÍCIOS</t>
  </si>
  <si>
    <t>KM DISTRIBUIDORA DE ALIMENTOS LTDA</t>
  </si>
  <si>
    <t>LOCAÇÃO DE INFRAEST. EVENTOS</t>
  </si>
  <si>
    <t>F BATISTA DA SILVA - ME</t>
  </si>
  <si>
    <t>1005/2017</t>
  </si>
  <si>
    <t>1004-B/2017</t>
  </si>
  <si>
    <t>1006/2017</t>
  </si>
  <si>
    <t>NACIONAL VEÍCULOS E SERVIÇOS LTDA</t>
  </si>
  <si>
    <t>AQUISIÇÃO DE VEÍCULOS</t>
  </si>
  <si>
    <t>1007/2017</t>
  </si>
  <si>
    <t>007/2017</t>
  </si>
  <si>
    <t>CS LOCAÇÕES LTDA</t>
  </si>
  <si>
    <t>LOCAÇÃO TRANSPORTE ESCOLAR</t>
  </si>
  <si>
    <t>1008/2017</t>
  </si>
  <si>
    <t>AQUISIÇÃO DE MATERIAL GRÁFICO</t>
  </si>
  <si>
    <t>008/2017</t>
  </si>
  <si>
    <t>1009/2017</t>
  </si>
  <si>
    <t>CÂMARA CASCUDO  COMERCIO DE ATACADO LTDA - EPP</t>
  </si>
  <si>
    <t>P F DE OLIVEIRA</t>
  </si>
  <si>
    <t>AQUISIÇÃO MAT. DE EXPEDIENTE</t>
  </si>
  <si>
    <t>1010/2017</t>
  </si>
  <si>
    <t>1011/2017</t>
  </si>
  <si>
    <t>K. C. M. DOS REIS ALMEIDA - ME</t>
  </si>
  <si>
    <t>AQUISIÇÃO DE FOGOS DE ARTIFÍCIO</t>
  </si>
  <si>
    <t>1012/2017</t>
  </si>
  <si>
    <t>PETRA PROJETOS E CONSULTORIA EIRELI - ME</t>
  </si>
  <si>
    <t>SERVIÇOS DE ENG. E ARQUITETURA</t>
  </si>
  <si>
    <t>1013/2017</t>
  </si>
  <si>
    <t>ALPHA SERVIÇOS E CONSTRUÇÕES LTDA - ME</t>
  </si>
  <si>
    <t>COLETA DE RESÍDUOS DE SAÚDE</t>
  </si>
  <si>
    <t>1014/2017</t>
  </si>
  <si>
    <t>SAÚDE DOCTOR COM. LTDA</t>
  </si>
  <si>
    <t>1015/2017</t>
  </si>
  <si>
    <t>AQUISIÇÃO DE MAT. ODONTOLÓGICO</t>
  </si>
  <si>
    <t>AQUISIÇÃO MATERIAL DE LIMPEZA</t>
  </si>
  <si>
    <t>LDR LIMPE ME</t>
  </si>
  <si>
    <t>1016/2017</t>
  </si>
  <si>
    <t>AQUISIÇÃO MAT. INFORMÁTICA</t>
  </si>
  <si>
    <t>1017/2017</t>
  </si>
  <si>
    <t>MARCOS A. B. DE MELO - ME</t>
  </si>
  <si>
    <t>1018/2017</t>
  </si>
  <si>
    <t>MGNET INFORMÁTICA E SERVIÇO LTDA</t>
  </si>
  <si>
    <t>SERVIÇO DE ACESSO À INTERNET</t>
  </si>
  <si>
    <t>1019/2017</t>
  </si>
  <si>
    <t>SERVIÇOS DE DIGITALIZAÇÃO</t>
  </si>
  <si>
    <t>L DE FÁTIMA DA SILVA PEIXOTO ME</t>
  </si>
  <si>
    <t>1020/2017</t>
  </si>
  <si>
    <t>1021/2017</t>
  </si>
  <si>
    <t>ASP-AUTOMOÇÃO, SERVIÇOS E PRODUTOS DE INFORMÁTICA LTDA</t>
  </si>
  <si>
    <t>SERVIÇO DE SIST. DE INFORMÁTICA</t>
  </si>
  <si>
    <t>1022/2017</t>
  </si>
  <si>
    <t>MARCELO JOSÉ BARBOSA RODRIGUES DE LIMA ME</t>
  </si>
  <si>
    <t>SERVIÇO PÁG. OF. INTERNET</t>
  </si>
  <si>
    <t>1023/2017</t>
  </si>
  <si>
    <t>SERVIÇO DE SIST. DE TRIBUTAÇÃO</t>
  </si>
  <si>
    <t>TINUS INFORMÁTICAS LTDA</t>
  </si>
  <si>
    <t>3001/2017</t>
  </si>
  <si>
    <t>3002/2017</t>
  </si>
  <si>
    <t>BRASECO S/A</t>
  </si>
  <si>
    <t>SERVIÇO DEST. RESÍDUOS SÓLIDOS</t>
  </si>
  <si>
    <t>NOELIA DE SOUSA BARBOSA - MEI</t>
  </si>
  <si>
    <t>ORQUESTRA DE FREVO CARNAVAL</t>
  </si>
  <si>
    <t>3003/2017</t>
  </si>
  <si>
    <t>WAGNER BASTOS BEZERRA</t>
  </si>
  <si>
    <t>3004/2017</t>
  </si>
  <si>
    <t>CARLOS ANTÔNIO RAMOS DA SILVA</t>
  </si>
  <si>
    <t>3005/2017</t>
  </si>
  <si>
    <t>3006/2017</t>
  </si>
  <si>
    <t>3007/2017</t>
  </si>
  <si>
    <t>3008/2017</t>
  </si>
  <si>
    <t>AMAURY SILVA VERÍSSIMO JÚNIOR - ME</t>
  </si>
  <si>
    <t>MÚSICO - LUIZINHO NOBRE</t>
  </si>
  <si>
    <t>3009/2017</t>
  </si>
  <si>
    <t>3010/2017</t>
  </si>
  <si>
    <t>ARGUS ASSESSORIA A EVENTOS DE TURISMO LTDA</t>
  </si>
  <si>
    <t>LOCAÇÃO DE ESTANDE 3ª FEMPTUR</t>
  </si>
  <si>
    <t>3011/2017</t>
  </si>
  <si>
    <t>ANUIDADE DO COEGEMAS</t>
  </si>
  <si>
    <t>CONGRESSO DE TURISMO</t>
  </si>
  <si>
    <t>3012/2017</t>
  </si>
  <si>
    <t>Rosilene</t>
  </si>
  <si>
    <t>Observação</t>
  </si>
  <si>
    <t>S/N</t>
  </si>
  <si>
    <t>5012/2017</t>
  </si>
  <si>
    <t>0001/2017</t>
  </si>
  <si>
    <t>0002/2017</t>
  </si>
  <si>
    <t>Observações</t>
  </si>
  <si>
    <t>ARP's venceram em 30/06/2017</t>
  </si>
  <si>
    <t>2º Pedido</t>
  </si>
  <si>
    <t>ARP</t>
  </si>
  <si>
    <t>Órgão de Origem</t>
  </si>
  <si>
    <t>ADMINISTRAÇÃO</t>
  </si>
  <si>
    <t>COLETA DO LIXO</t>
  </si>
  <si>
    <t>PROSERN COMÉRCIO E EMPREENDIMENTOS LTDA</t>
  </si>
  <si>
    <t>CNPJ</t>
  </si>
  <si>
    <t>04.500.540/0001-95</t>
  </si>
  <si>
    <t>Falta assinaturas de Luis</t>
  </si>
  <si>
    <t>Apenas prorrogação - Falta extrato do aditivo</t>
  </si>
  <si>
    <t>Não</t>
  </si>
  <si>
    <t>22.862.301/0001-67</t>
  </si>
  <si>
    <t>0003/2017</t>
  </si>
  <si>
    <t>MARINALDO BARBOSA COMÉRCIO DE PEÇAS</t>
  </si>
  <si>
    <t>12.674.329/0001-17</t>
  </si>
  <si>
    <t>Falta contrato</t>
  </si>
  <si>
    <t>0004/2017</t>
  </si>
  <si>
    <t>SERVIÇOS GRÁFICOS</t>
  </si>
  <si>
    <t>17.340.447/0001-02</t>
  </si>
  <si>
    <t>0005/2017</t>
  </si>
  <si>
    <t>REMOVIDAS ASSISTÊNCIA LTDA</t>
  </si>
  <si>
    <t>12.679.451/0001-86</t>
  </si>
  <si>
    <t>MARICLEYDSON COSTA DA SILVA - ME</t>
  </si>
  <si>
    <t>0006/2017</t>
  </si>
  <si>
    <t>LINK DE ACESSO À INTERNET</t>
  </si>
  <si>
    <t>MGNET INFORMÁTICA E SERVIÇOS LTDA - ME</t>
  </si>
  <si>
    <t>07.686.448/0001-50</t>
  </si>
  <si>
    <t>0007/2017</t>
  </si>
  <si>
    <t>DUAS IRMÃS MATERIAL DE CONSTRUÇÃO</t>
  </si>
  <si>
    <t>08.676.144/0001-74</t>
  </si>
  <si>
    <t>0008/2017</t>
  </si>
  <si>
    <t>SERVIÇO DE CAPOTARIA</t>
  </si>
  <si>
    <t>13.141.105/0001-02</t>
  </si>
  <si>
    <t>ANA PAULA AMORIM DOS SANTOS - ME (CAPOTARIA E TOLDOS AUTO BONITO)</t>
  </si>
  <si>
    <t>0009/2017</t>
  </si>
  <si>
    <t>WESLER CÁSSIO ROCHA DE LIMA -ME</t>
  </si>
  <si>
    <t>08.778.966/0001 -66</t>
  </si>
  <si>
    <t>0010/2017</t>
  </si>
  <si>
    <t>0011/2017</t>
  </si>
  <si>
    <t>MARIA DE LOURDES SILVA DE OLIVEIRA</t>
  </si>
  <si>
    <t>21.564.730/0001-95</t>
  </si>
  <si>
    <t>14.906.443/0001-50</t>
  </si>
  <si>
    <t>0012/2017</t>
  </si>
  <si>
    <t>0013/2017</t>
  </si>
  <si>
    <t>W. DANTAS BEZERRA - ME</t>
  </si>
  <si>
    <t>18.602.368/0001-95</t>
  </si>
  <si>
    <t>0014/2017</t>
  </si>
  <si>
    <t>15.245.149/0001-08</t>
  </si>
  <si>
    <t>JAIRO ROSA - ME (SERVIÇOS DE BORRACHARIA NA FROTA MUNICIPAL)</t>
  </si>
  <si>
    <t>0015/2017</t>
  </si>
  <si>
    <t>SERVIÇO DE BORRACHARIA</t>
  </si>
  <si>
    <t>IMPRESSÃO DE BANNERS</t>
  </si>
  <si>
    <t>MARICLEYDSON COSTA DA SILVA - ME (PF DE OLIVEIRA)</t>
  </si>
  <si>
    <t>0016/2017</t>
  </si>
  <si>
    <t>LOCAÇÃO DE PALCO</t>
  </si>
  <si>
    <t>70.162.680/0001-25</t>
  </si>
  <si>
    <t>F A F DA SILVA - ME (ASPA PRODUÇÕES ARTÍSTICAS E EVENTOS CULTURAIS)</t>
  </si>
  <si>
    <t>05.096.429/0001-48</t>
  </si>
  <si>
    <t>0017/2017</t>
  </si>
  <si>
    <t>SERV. DE ILUMINAÇÃO E SONORIZAÇÃO</t>
  </si>
  <si>
    <t>DE OLIVEIRA PRODUÇÕES MÚSICAIS LTDA</t>
  </si>
  <si>
    <t>06.963.875/0001-75</t>
  </si>
  <si>
    <t>0018/2017</t>
  </si>
  <si>
    <t>SHELTER LOCAÇÃO E COMÉRCIO LTDA - ME</t>
  </si>
  <si>
    <t>16.686.765/0001-67</t>
  </si>
  <si>
    <t>0019/2017</t>
  </si>
  <si>
    <t>SERVIÇOS DE DECORAÇÃO</t>
  </si>
  <si>
    <t>LUCIENE C. DE A. E SILVA</t>
  </si>
  <si>
    <t>14.183.308/0001-24</t>
  </si>
  <si>
    <t>0020/2017</t>
  </si>
  <si>
    <t>COSTA DO ATLÂNTICO TURISMO E PRESTAÇÃO DE SERVIÇOS LTDA - ME</t>
  </si>
  <si>
    <t>12.697.231/0001-85</t>
  </si>
  <si>
    <t>0021/2017</t>
  </si>
  <si>
    <t>WHITE MARTINS</t>
  </si>
  <si>
    <t>24.380.578/0001-89</t>
  </si>
  <si>
    <t>Processo não conlcuído</t>
  </si>
  <si>
    <t>Processo não analisado</t>
  </si>
  <si>
    <t>0022/2017</t>
  </si>
  <si>
    <t>AQUISIÇÃO DE GÁS GLP</t>
  </si>
  <si>
    <t>MAXARANGUAPE GÁS LTDA</t>
  </si>
  <si>
    <t>13.988.229/0001-28</t>
  </si>
  <si>
    <t>0023/2017</t>
  </si>
  <si>
    <t>0024/2017</t>
  </si>
  <si>
    <t>0025/2017</t>
  </si>
  <si>
    <t>CAPACITAÇÃO DE PROFESSORES</t>
  </si>
  <si>
    <t>DESENVOLVIMENTO PESSOAL SOLUÇÕES EM TREINAMENTO CORPORATIVO LTDA</t>
  </si>
  <si>
    <t>70.164.892/0001-41</t>
  </si>
  <si>
    <t>0026/2017</t>
  </si>
  <si>
    <t>FÁBIO FERNANDES DA CUNHA - ME (FF COMÉRCIO E REPRESENTAÇÃO)</t>
  </si>
  <si>
    <t>0027/2017</t>
  </si>
  <si>
    <t>0028/2017</t>
  </si>
  <si>
    <t>0029/2017</t>
  </si>
  <si>
    <t>0030/2017</t>
  </si>
  <si>
    <t>D P DE LIMA JÚNIOR SERVIÇOS E LOCAÇÃO - ME</t>
  </si>
  <si>
    <t>19.206.823/0001-04</t>
  </si>
  <si>
    <t>SISTEMA DE PROTOCOLO</t>
  </si>
  <si>
    <t>KEILLA TAISE LOPES DE MATOS - ME</t>
  </si>
  <si>
    <t>06.050.403/0001-21</t>
  </si>
  <si>
    <t>0031/2017</t>
  </si>
  <si>
    <t>EQUIPAMENTO DE INFORMÁTICA</t>
  </si>
  <si>
    <t>MAT. DE CONSUMO DE INFORMÁTICA</t>
  </si>
  <si>
    <t>FORNECIMENTO DE LANCHES</t>
  </si>
  <si>
    <t>AQUISIÇÃO DE CARIMBOS</t>
  </si>
  <si>
    <t>AQUISIÇÃO DE OXIGÊNIO</t>
  </si>
  <si>
    <t>LOCAÇÃO DE GERADORES DE ENERGIA</t>
  </si>
  <si>
    <t>SERVIÇOS DE MANUTENÇÃO DE FROTA</t>
  </si>
  <si>
    <t>SERVIÇO DE COLETA DO LIXO</t>
  </si>
  <si>
    <t>AQUISIÇÃO DE MAT. DE CONSTRUÇÃO</t>
  </si>
  <si>
    <t>AQUISIÇÃO DE PEÇAS P. AR CONDIC.</t>
  </si>
  <si>
    <t>SERVIÇO DE MANUT. DE AR CONDIC.</t>
  </si>
  <si>
    <t>SERVIÇO DE RECARGA DE TONERS</t>
  </si>
  <si>
    <t>AQUISIÇÃO DE MATERIAL DE EXPEDIENTE</t>
  </si>
  <si>
    <t>AQUISIÇÃO DE MATERIAL DE LIMPEZA</t>
  </si>
  <si>
    <t>AQUISIÇÃO DE PASSAGENS AÉREAS</t>
  </si>
  <si>
    <t>SERVIÇO DE FUNERAL</t>
  </si>
  <si>
    <t>0032/2017</t>
  </si>
  <si>
    <t>SERV. MANUT. DE MAT. ODONTOLÓGICO</t>
  </si>
  <si>
    <t>FUNERÁRIA E FLORICULTURA A PAZ ETERNA</t>
  </si>
  <si>
    <t>27.028.194/0001-90</t>
  </si>
  <si>
    <t>17.877.571/0001-01</t>
  </si>
  <si>
    <t>MARIA GORETE TEIXEIRA DA SILVA - ME</t>
  </si>
  <si>
    <t>0033/2017</t>
  </si>
  <si>
    <t>AQUISIÇÃO DE MATERIAL ESPORTIVO</t>
  </si>
  <si>
    <t>MARIA DE FÁTIMA ARAÚJO SILVA - ME</t>
  </si>
  <si>
    <t>11.886.312/0001-60</t>
  </si>
  <si>
    <t>0034/2017</t>
  </si>
  <si>
    <t>AQUISIÇÃO DE GÊNEROS ALIMENTÍCIOS</t>
  </si>
  <si>
    <t>ASS. SOCIAL</t>
  </si>
  <si>
    <t>EDUCAÇÃO</t>
  </si>
  <si>
    <t>SAÚDE</t>
  </si>
  <si>
    <t>OBRAS</t>
  </si>
  <si>
    <t>FÁBIO FERNANDES DA CUNHA - ME</t>
  </si>
  <si>
    <t>0035/2017</t>
  </si>
  <si>
    <t>PUBLICAÇÃO DE ATOS ADMINISTRATIVOS</t>
  </si>
  <si>
    <t>SEC. PUBLICAÇÕES LTDA</t>
  </si>
  <si>
    <t>08.381.234/0001-38</t>
  </si>
  <si>
    <t>0036/2017</t>
  </si>
  <si>
    <t>AQUIS. FARDAMENTO ADMINISTRATIVO</t>
  </si>
  <si>
    <t>19.880.850/0001-50</t>
  </si>
  <si>
    <t>0037/2017</t>
  </si>
  <si>
    <t>0038/2017</t>
  </si>
  <si>
    <t>ANÁLISES LABORATORIAIS</t>
  </si>
  <si>
    <t>JOSSINEY DE OLIVEIRA SOARES - ME</t>
  </si>
  <si>
    <t>04.399.497/0001-13</t>
  </si>
  <si>
    <t>0039/2017</t>
  </si>
  <si>
    <t>01.216.049/0001-49</t>
  </si>
  <si>
    <t>REPAROS NAS UNIDADES DE SAÚDE</t>
  </si>
  <si>
    <t>0040/2017</t>
  </si>
  <si>
    <t>OBRAS DA ESCOLA GERMANO GREGÓRIO</t>
  </si>
  <si>
    <t>SERVIÇOS DE BORRACHARIA</t>
  </si>
  <si>
    <t>0043/2017</t>
  </si>
  <si>
    <t>0041/2017</t>
  </si>
  <si>
    <t>0042/2017</t>
  </si>
  <si>
    <t>CONSÓRCIO PÚBLICO INTERMUNICIPAL DO RIO GRANDE DO NORTE</t>
  </si>
  <si>
    <t>12.120.272/0001-40</t>
  </si>
  <si>
    <t>RATEIO PARA EST. ADMINISTRATIVA</t>
  </si>
  <si>
    <t>SERVIÇOS DE SAÚDE</t>
  </si>
  <si>
    <t>ADMISTRAÇÃO</t>
  </si>
  <si>
    <t>JAIRO ROSA</t>
  </si>
  <si>
    <t>Falta Publicação</t>
  </si>
  <si>
    <t>0044/2017</t>
  </si>
  <si>
    <t>MANUTENÇÃO DE SITE</t>
  </si>
  <si>
    <t>0045/2017</t>
  </si>
  <si>
    <t>ENSAIO FOTOGRÁFICO</t>
  </si>
  <si>
    <t>HUMBERTO LOPES</t>
  </si>
  <si>
    <t>07.270.149/0001-30</t>
  </si>
  <si>
    <t>0046/2017</t>
  </si>
  <si>
    <t>AQUISIÇÃO DE CAMISAS</t>
  </si>
  <si>
    <t>CARLA OLIVEIRA NOGUEIRA</t>
  </si>
  <si>
    <t>28.503.326/0001-50</t>
  </si>
  <si>
    <t>MATERIAIS PARA CONFECÇÃO DE FIGURINOS</t>
  </si>
  <si>
    <t>0047/2017</t>
  </si>
  <si>
    <t>0048/2017</t>
  </si>
  <si>
    <t>SERVIÇOS DE DEDETIZAÇÃO</t>
  </si>
  <si>
    <t>A.S. SERVIÇOS</t>
  </si>
  <si>
    <t>26.002.455/0001-30</t>
  </si>
  <si>
    <t>0049/2017</t>
  </si>
  <si>
    <t>VACINA CONTRA FEBRE AFTOSA</t>
  </si>
  <si>
    <t>RANCHO ALEGRE</t>
  </si>
  <si>
    <t>06.098.753/0001-68</t>
  </si>
  <si>
    <t>0050/2017</t>
  </si>
  <si>
    <t>USO DE SISTEMA DE GESTÃO ORÇAMENTÁRIA</t>
  </si>
  <si>
    <t>FINANÇAS</t>
  </si>
  <si>
    <t>ICONE SISTEMA E PROCESSAMENTO DE DADOS - ME</t>
  </si>
  <si>
    <t>04.826.331/0001-36</t>
  </si>
  <si>
    <t>0051/2017</t>
  </si>
  <si>
    <t>CAPACITAÇÃO SOBRE GESTÃO DE REDE</t>
  </si>
  <si>
    <t>Processo não Concluído</t>
  </si>
  <si>
    <t>01.487.456/0001-90</t>
  </si>
  <si>
    <t>29/02/2017</t>
  </si>
  <si>
    <t>27.183.282/0001-66</t>
  </si>
  <si>
    <t>14.829.986/0001-11</t>
  </si>
  <si>
    <t>Falta publicação</t>
  </si>
  <si>
    <t>27.023.045/0001-38</t>
  </si>
  <si>
    <t>09.019.414/0001-37</t>
  </si>
  <si>
    <t>CAPACITAÇÃO ADM. DE REDES</t>
  </si>
  <si>
    <t>SENAC - SERVIÇO NACIONAL DE APRENDIZAGEM COMERCIAL</t>
  </si>
  <si>
    <t>03.640.285/0002-02</t>
  </si>
  <si>
    <t>13.505.964/0001-33</t>
  </si>
  <si>
    <t>COLEGIADO ESTADUAL DE GESTORES MUNICIPAIS DE ASSISTÊNCIA SOCIAL</t>
  </si>
  <si>
    <t>08.713.120/0001-48</t>
  </si>
  <si>
    <t>SINDICATO DOS GUIAS DE TURISMO DO RIO GRANDE DO NORTE</t>
  </si>
  <si>
    <t>01.073.417/0001-47</t>
  </si>
  <si>
    <t>3013/2017</t>
  </si>
  <si>
    <t xml:space="preserve">TELEMAR NORTE LESTE S.A. </t>
  </si>
  <si>
    <t>33.000.118/0001-79</t>
  </si>
  <si>
    <t>COMPANHIA ENERGÉTICA DO RIO GRANDE DO NORTE</t>
  </si>
  <si>
    <t>08.324.196/0001-81</t>
  </si>
  <si>
    <t>3014/2017</t>
  </si>
  <si>
    <t>ENERGIA ELÉTRICA</t>
  </si>
  <si>
    <t>3015/2017</t>
  </si>
  <si>
    <t>LINK DE BANDA LARGA</t>
  </si>
  <si>
    <t>TELEFONIA FIXA</t>
  </si>
  <si>
    <t>3016/2017</t>
  </si>
  <si>
    <t>Falta contrato e publicação</t>
  </si>
  <si>
    <t>3017/2017</t>
  </si>
  <si>
    <t>CRA DE HOLANDA - ME</t>
  </si>
  <si>
    <t>23.110.991/0001-40</t>
  </si>
  <si>
    <t>MÚSICO GUGA PLAYBOY</t>
  </si>
  <si>
    <t>3018/2017</t>
  </si>
  <si>
    <t>3019/2017</t>
  </si>
  <si>
    <t>BANDA FARRA DE RICO</t>
  </si>
  <si>
    <t>REALIZZA PROMOÇÕES &amp; EVENTOS LTDA</t>
  </si>
  <si>
    <t>24.244.316/0001-97</t>
  </si>
  <si>
    <t>23.110.991/0001-60</t>
  </si>
  <si>
    <t>3020/2017</t>
  </si>
  <si>
    <t>3031/2017</t>
  </si>
  <si>
    <t>3032/2017</t>
  </si>
  <si>
    <t>L S EVENTOS MUSICAIS</t>
  </si>
  <si>
    <t>27.999.787/0001-01</t>
  </si>
  <si>
    <t>Falta assinaturas no contrato</t>
  </si>
  <si>
    <t>3033/2017</t>
  </si>
  <si>
    <t>3034/2017</t>
  </si>
  <si>
    <t>3035/2017</t>
  </si>
  <si>
    <t>3036/2017</t>
  </si>
  <si>
    <t>3037/2017</t>
  </si>
  <si>
    <t>3038/2017</t>
  </si>
  <si>
    <t>BANDA PLUTÃO JÁ FOI PLANETA</t>
  </si>
  <si>
    <t>MÚSICO IGGOR DANTAS</t>
  </si>
  <si>
    <t>22.652.482/0001-05</t>
  </si>
  <si>
    <t>SOUZA &amp; CAVALCANTE ADVOGADOS</t>
  </si>
  <si>
    <t>BANDA VIBE FORROZERIA</t>
  </si>
  <si>
    <t>JONAS ALAN DA CRUZ OLIVEIRA</t>
  </si>
  <si>
    <t>077.698.694-55</t>
  </si>
  <si>
    <t>3021/2017</t>
  </si>
  <si>
    <t>BANDA FORRÓ PUXADO</t>
  </si>
  <si>
    <t>Faltam assinatura</t>
  </si>
  <si>
    <t>3022/2017</t>
  </si>
  <si>
    <t>MÚSICO FILHO ARAÚJO</t>
  </si>
  <si>
    <t>3024/2017</t>
  </si>
  <si>
    <t>ANUIDADE CNM</t>
  </si>
  <si>
    <t>CONFEDERAÇÃO NACIONAL DE MUNICÍPIOS</t>
  </si>
  <si>
    <t>00.703.157/0001-83</t>
  </si>
  <si>
    <t>3029/2017</t>
  </si>
  <si>
    <t>3023/2017</t>
  </si>
  <si>
    <t>PARTICIPAÇÃO EM CONGRESSO</t>
  </si>
  <si>
    <t>3025/2017</t>
  </si>
  <si>
    <t>3026/2017</t>
  </si>
  <si>
    <t>SERVIÇOS JURÍDICOS ISS</t>
  </si>
  <si>
    <t>SERVIÇOS JURÍDICOS FUNDEF</t>
  </si>
  <si>
    <t>MARCOS INÁCIO ADVOCACIA</t>
  </si>
  <si>
    <t>08.983.619/0001-75</t>
  </si>
  <si>
    <t>3028/2017</t>
  </si>
  <si>
    <t>3027/2017</t>
  </si>
  <si>
    <t>SEMANA DE ESTUDOS SOBRE PREGÃO</t>
  </si>
  <si>
    <t>INSTITUTO NEGÓCIOS PÚBLICOS DO BRASIL - INP LTDA</t>
  </si>
  <si>
    <t>10.498.974/0001-09</t>
  </si>
  <si>
    <t>3030/2017</t>
  </si>
  <si>
    <t>LICENCIAMENTO, IPVA, TAXAS E MULTAS</t>
  </si>
  <si>
    <t>DEPARTAMENTO ESTADUAL DE TRÂNSITO</t>
  </si>
  <si>
    <t>08.285.769/0001-05</t>
  </si>
  <si>
    <t>BANDA DITAMBOR</t>
  </si>
  <si>
    <t xml:space="preserve">SENAT SERVIÇO NACIONAL DE APRENDIZAGEM </t>
  </si>
  <si>
    <t>73.471.963/0067-73</t>
  </si>
  <si>
    <t>CURSO DE CONDUTOR DE TRANSP. ESCOLAR</t>
  </si>
  <si>
    <t>Itens</t>
  </si>
  <si>
    <t>Gasolina Comum</t>
  </si>
  <si>
    <t>Disel Comum</t>
  </si>
  <si>
    <t>Disel S10</t>
  </si>
  <si>
    <t>SELGIM</t>
  </si>
  <si>
    <t>Consumo 2017</t>
  </si>
  <si>
    <t>UNIDADE</t>
  </si>
  <si>
    <t>LITRO</t>
  </si>
  <si>
    <t>SALDO</t>
  </si>
  <si>
    <t>SALDO FINANCEIRO</t>
  </si>
  <si>
    <t>VALOR PAGO</t>
  </si>
  <si>
    <t>DESPESA</t>
  </si>
  <si>
    <t>Passagens</t>
  </si>
  <si>
    <t>ANULADO</t>
  </si>
  <si>
    <t>MÚSICO DEBINHA RAMOS</t>
  </si>
  <si>
    <t>DEBINHA</t>
  </si>
  <si>
    <t>ORQUESTRA CARNAVAL - XEQUE MATE</t>
  </si>
  <si>
    <t>FALTA</t>
  </si>
  <si>
    <t>1002B/2017</t>
  </si>
  <si>
    <t>Vigência</t>
  </si>
  <si>
    <t>Falta 2º Contrato</t>
  </si>
  <si>
    <t>Falta Assinatura fornecedor</t>
  </si>
  <si>
    <t>ver processo</t>
  </si>
  <si>
    <t>2º Contrato</t>
  </si>
  <si>
    <t>Fazer outro contrato</t>
  </si>
  <si>
    <t>Falta assinatura do fornecedor</t>
  </si>
  <si>
    <t>012/2017</t>
  </si>
  <si>
    <t>SIMU</t>
  </si>
  <si>
    <t>010/2017</t>
  </si>
  <si>
    <t>013/2017</t>
  </si>
  <si>
    <t>017/2017</t>
  </si>
  <si>
    <t>Falta assinatura de Luis contrato e ata</t>
  </si>
  <si>
    <t>Assinatura</t>
  </si>
  <si>
    <t xml:space="preserve"> Publicação</t>
  </si>
  <si>
    <t>Início</t>
  </si>
  <si>
    <t>Término</t>
  </si>
  <si>
    <t>Falta assinatura do fornecedor publicação</t>
  </si>
  <si>
    <t>Faltam assinaturas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</si>
</sst>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left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34" borderId="10" xfId="0" applyNumberFormat="1" applyFill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35" fillId="33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0" fontId="0" fillId="35" borderId="10" xfId="0" applyFill="1" applyBorder="1" applyAlignment="1">
      <alignment/>
    </xf>
    <xf numFmtId="14" fontId="0" fillId="35" borderId="10" xfId="0" applyNumberForma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8" xfId="0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/>
    </xf>
    <xf numFmtId="164" fontId="0" fillId="36" borderId="10" xfId="0" applyNumberFormat="1" applyFill="1" applyBorder="1" applyAlignment="1">
      <alignment horizontal="right"/>
    </xf>
    <xf numFmtId="14" fontId="0" fillId="36" borderId="10" xfId="0" applyNumberFormat="1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7" xfId="0" applyFill="1" applyBorder="1" applyAlignment="1">
      <alignment/>
    </xf>
    <xf numFmtId="164" fontId="0" fillId="0" borderId="17" xfId="0" applyNumberForma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1" xfId="0" applyBorder="1" applyAlignment="1">
      <alignment/>
    </xf>
    <xf numFmtId="0" fontId="35" fillId="33" borderId="22" xfId="0" applyFont="1" applyFill="1" applyBorder="1" applyAlignment="1">
      <alignment horizontal="center"/>
    </xf>
    <xf numFmtId="0" fontId="35" fillId="33" borderId="23" xfId="0" applyFont="1" applyFill="1" applyBorder="1" applyAlignment="1">
      <alignment/>
    </xf>
    <xf numFmtId="0" fontId="35" fillId="33" borderId="24" xfId="0" applyFont="1" applyFill="1" applyBorder="1" applyAlignment="1">
      <alignment horizontal="center"/>
    </xf>
    <xf numFmtId="0" fontId="35" fillId="33" borderId="25" xfId="0" applyFont="1" applyFill="1" applyBorder="1" applyAlignment="1">
      <alignment horizontal="center"/>
    </xf>
    <xf numFmtId="0" fontId="0" fillId="37" borderId="14" xfId="0" applyFill="1" applyBorder="1" applyAlignment="1">
      <alignment horizontal="left"/>
    </xf>
    <xf numFmtId="0" fontId="0" fillId="36" borderId="20" xfId="0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0" fillId="36" borderId="20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20" fillId="34" borderId="15" xfId="0" applyFont="1" applyFill="1" applyBorder="1" applyAlignment="1">
      <alignment horizontal="left"/>
    </xf>
    <xf numFmtId="0" fontId="20" fillId="34" borderId="10" xfId="0" applyFont="1" applyFill="1" applyBorder="1" applyAlignment="1">
      <alignment/>
    </xf>
    <xf numFmtId="0" fontId="0" fillId="36" borderId="0" xfId="0" applyFill="1" applyBorder="1" applyAlignment="1">
      <alignment horizontal="left"/>
    </xf>
    <xf numFmtId="0" fontId="35" fillId="33" borderId="26" xfId="0" applyFont="1" applyFill="1" applyBorder="1" applyAlignment="1">
      <alignment horizontal="center"/>
    </xf>
    <xf numFmtId="0" fontId="0" fillId="36" borderId="18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35" fillId="33" borderId="27" xfId="0" applyFont="1" applyFill="1" applyBorder="1" applyAlignment="1">
      <alignment horizontal="center"/>
    </xf>
    <xf numFmtId="0" fontId="35" fillId="33" borderId="28" xfId="0" applyFont="1" applyFill="1" applyBorder="1" applyAlignment="1">
      <alignment/>
    </xf>
    <xf numFmtId="0" fontId="35" fillId="33" borderId="28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164" fontId="0" fillId="0" borderId="12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31" xfId="0" applyFill="1" applyBorder="1" applyAlignment="1">
      <alignment/>
    </xf>
    <xf numFmtId="0" fontId="0" fillId="36" borderId="32" xfId="0" applyFill="1" applyBorder="1" applyAlignment="1">
      <alignment horizontal="left"/>
    </xf>
    <xf numFmtId="0" fontId="20" fillId="34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0" fillId="36" borderId="33" xfId="0" applyFill="1" applyBorder="1" applyAlignment="1">
      <alignment horizontal="left"/>
    </xf>
    <xf numFmtId="0" fontId="20" fillId="34" borderId="33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0" fillId="36" borderId="33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20" fillId="34" borderId="14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4" fillId="0" borderId="14" xfId="0" applyFont="1" applyFill="1" applyBorder="1" applyAlignment="1">
      <alignment horizontal="left"/>
    </xf>
    <xf numFmtId="0" fontId="35" fillId="33" borderId="34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36" borderId="37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left"/>
    </xf>
    <xf numFmtId="0" fontId="0" fillId="37" borderId="11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14" fontId="0" fillId="0" borderId="17" xfId="0" applyNumberForma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20" fillId="34" borderId="16" xfId="0" applyFont="1" applyFill="1" applyBorder="1" applyAlignment="1">
      <alignment horizontal="left"/>
    </xf>
    <xf numFmtId="0" fontId="35" fillId="33" borderId="12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6" borderId="20" xfId="0" applyFill="1" applyBorder="1" applyAlignment="1">
      <alignment horizontal="center" wrapText="1"/>
    </xf>
    <xf numFmtId="0" fontId="35" fillId="33" borderId="23" xfId="0" applyFont="1" applyFill="1" applyBorder="1" applyAlignment="1">
      <alignment horizontal="center"/>
    </xf>
    <xf numFmtId="0" fontId="20" fillId="36" borderId="32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6" borderId="10" xfId="0" applyFill="1" applyBorder="1" applyAlignment="1">
      <alignment horizontal="left" vertical="center"/>
    </xf>
    <xf numFmtId="0" fontId="0" fillId="36" borderId="20" xfId="0" applyFill="1" applyBorder="1" applyAlignment="1">
      <alignment horizontal="left"/>
    </xf>
    <xf numFmtId="3" fontId="0" fillId="36" borderId="1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0" fontId="35" fillId="35" borderId="39" xfId="0" applyFont="1" applyFill="1" applyBorder="1" applyAlignment="1">
      <alignment/>
    </xf>
    <xf numFmtId="0" fontId="35" fillId="35" borderId="40" xfId="0" applyFont="1" applyFill="1" applyBorder="1" applyAlignment="1">
      <alignment/>
    </xf>
    <xf numFmtId="0" fontId="35" fillId="35" borderId="41" xfId="0" applyFont="1" applyFill="1" applyBorder="1" applyAlignment="1">
      <alignment/>
    </xf>
    <xf numFmtId="0" fontId="0" fillId="36" borderId="42" xfId="0" applyFill="1" applyBorder="1" applyAlignment="1">
      <alignment horizontal="center"/>
    </xf>
    <xf numFmtId="3" fontId="0" fillId="36" borderId="19" xfId="0" applyNumberFormat="1" applyFill="1" applyBorder="1" applyAlignment="1">
      <alignment horizontal="right"/>
    </xf>
    <xf numFmtId="0" fontId="35" fillId="35" borderId="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left"/>
    </xf>
    <xf numFmtId="0" fontId="4" fillId="36" borderId="43" xfId="0" applyFont="1" applyFill="1" applyBorder="1" applyAlignment="1">
      <alignment horizontal="left"/>
    </xf>
    <xf numFmtId="0" fontId="4" fillId="36" borderId="32" xfId="0" applyFont="1" applyFill="1" applyBorder="1" applyAlignment="1">
      <alignment horizontal="left"/>
    </xf>
    <xf numFmtId="17" fontId="4" fillId="0" borderId="44" xfId="0" applyNumberFormat="1" applyFont="1" applyFill="1" applyBorder="1" applyAlignment="1">
      <alignment horizontal="left"/>
    </xf>
    <xf numFmtId="0" fontId="35" fillId="35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0" fillId="34" borderId="10" xfId="0" applyFont="1" applyFill="1" applyBorder="1" applyAlignment="1">
      <alignment horizontal="left"/>
    </xf>
    <xf numFmtId="14" fontId="0" fillId="36" borderId="20" xfId="0" applyNumberFormat="1" applyFill="1" applyBorder="1" applyAlignment="1">
      <alignment horizontal="center"/>
    </xf>
    <xf numFmtId="0" fontId="20" fillId="0" borderId="32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left"/>
    </xf>
    <xf numFmtId="0" fontId="0" fillId="0" borderId="44" xfId="0" applyBorder="1" applyAlignment="1" quotePrefix="1">
      <alignment/>
    </xf>
    <xf numFmtId="14" fontId="0" fillId="35" borderId="2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4" fontId="20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64" fontId="4" fillId="0" borderId="15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35" fillId="35" borderId="39" xfId="0" applyFont="1" applyFill="1" applyBorder="1" applyAlignment="1">
      <alignment horizontal="center"/>
    </xf>
    <xf numFmtId="0" fontId="35" fillId="35" borderId="40" xfId="0" applyFont="1" applyFill="1" applyBorder="1" applyAlignment="1">
      <alignment horizontal="center"/>
    </xf>
    <xf numFmtId="0" fontId="35" fillId="35" borderId="41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6" borderId="19" xfId="0" applyFill="1" applyBorder="1" applyAlignment="1">
      <alignment horizontal="center" wrapText="1"/>
    </xf>
    <xf numFmtId="0" fontId="0" fillId="36" borderId="20" xfId="0" applyFill="1" applyBorder="1" applyAlignment="1">
      <alignment horizontal="center" wrapText="1"/>
    </xf>
    <xf numFmtId="0" fontId="3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5" fillId="35" borderId="47" xfId="0" applyFont="1" applyFill="1" applyBorder="1" applyAlignment="1">
      <alignment horizontal="center"/>
    </xf>
    <xf numFmtId="0" fontId="35" fillId="35" borderId="48" xfId="0" applyFont="1" applyFill="1" applyBorder="1" applyAlignment="1">
      <alignment horizontal="center"/>
    </xf>
    <xf numFmtId="0" fontId="35" fillId="35" borderId="49" xfId="0" applyFont="1" applyFill="1" applyBorder="1" applyAlignment="1">
      <alignment horizontal="center"/>
    </xf>
    <xf numFmtId="164" fontId="0" fillId="36" borderId="45" xfId="0" applyNumberFormat="1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14" fontId="0" fillId="0" borderId="45" xfId="0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36" borderId="10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14" fontId="0" fillId="0" borderId="50" xfId="0" applyNumberFormat="1" applyBorder="1" applyAlignment="1">
      <alignment horizontal="left" vertical="center"/>
    </xf>
    <xf numFmtId="14" fontId="0" fillId="0" borderId="23" xfId="0" applyNumberFormat="1" applyBorder="1" applyAlignment="1">
      <alignment horizontal="left" vertical="center"/>
    </xf>
    <xf numFmtId="14" fontId="0" fillId="34" borderId="45" xfId="0" applyNumberFormat="1" applyFill="1" applyBorder="1" applyAlignment="1">
      <alignment horizontal="left" vertical="center"/>
    </xf>
    <xf numFmtId="14" fontId="0" fillId="34" borderId="50" xfId="0" applyNumberFormat="1" applyFill="1" applyBorder="1" applyAlignment="1">
      <alignment horizontal="left" vertical="center"/>
    </xf>
    <xf numFmtId="14" fontId="0" fillId="34" borderId="23" xfId="0" applyNumberForma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164" fontId="0" fillId="0" borderId="45" xfId="0" applyNumberFormat="1" applyBorder="1" applyAlignment="1">
      <alignment horizontal="right" vertical="center"/>
    </xf>
    <xf numFmtId="164" fontId="0" fillId="0" borderId="50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36" borderId="19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left"/>
    </xf>
    <xf numFmtId="0" fontId="35" fillId="33" borderId="34" xfId="0" applyFont="1" applyFill="1" applyBorder="1" applyAlignment="1">
      <alignment horizontal="center"/>
    </xf>
    <xf numFmtId="0" fontId="35" fillId="33" borderId="52" xfId="0" applyFont="1" applyFill="1" applyBorder="1" applyAlignment="1">
      <alignment horizontal="center"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37" borderId="44" xfId="0" applyFill="1" applyBorder="1" applyAlignment="1">
      <alignment horizontal="left" vertical="center"/>
    </xf>
    <xf numFmtId="0" fontId="0" fillId="37" borderId="53" xfId="0" applyFill="1" applyBorder="1" applyAlignment="1">
      <alignment horizontal="left" vertical="center"/>
    </xf>
    <xf numFmtId="0" fontId="0" fillId="37" borderId="22" xfId="0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/>
    </xf>
    <xf numFmtId="49" fontId="4" fillId="0" borderId="55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9" fontId="4" fillId="0" borderId="52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14" fontId="4" fillId="0" borderId="12" xfId="0" applyNumberFormat="1" applyFont="1" applyFill="1" applyBorder="1" applyAlignment="1">
      <alignment horizontal="left"/>
    </xf>
    <xf numFmtId="14" fontId="4" fillId="0" borderId="34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14" fontId="4" fillId="0" borderId="19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45" xfId="0" applyFont="1" applyFill="1" applyBorder="1" applyAlignment="1">
      <alignment horizontal="left"/>
    </xf>
    <xf numFmtId="164" fontId="4" fillId="0" borderId="45" xfId="0" applyNumberFormat="1" applyFont="1" applyFill="1" applyBorder="1" applyAlignment="1">
      <alignment horizontal="right"/>
    </xf>
    <xf numFmtId="14" fontId="4" fillId="0" borderId="45" xfId="0" applyNumberFormat="1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14" fontId="4" fillId="0" borderId="54" xfId="0" applyNumberFormat="1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1"/>
  <sheetViews>
    <sheetView tabSelected="1" zoomScalePageLayoutView="0" workbookViewId="0" topLeftCell="A2">
      <selection activeCell="C10" sqref="C10"/>
    </sheetView>
  </sheetViews>
  <sheetFormatPr defaultColWidth="9.140625" defaultRowHeight="15"/>
  <cols>
    <col min="1" max="1" width="19.57421875" style="216" bestFit="1" customWidth="1"/>
    <col min="2" max="3" width="19.421875" style="216" bestFit="1" customWidth="1"/>
    <col min="4" max="4" width="41.140625" style="216" bestFit="1" customWidth="1"/>
    <col min="5" max="5" width="16.28125" style="216" bestFit="1" customWidth="1"/>
    <col min="6" max="6" width="19.28125" style="216" bestFit="1" customWidth="1"/>
    <col min="7" max="7" width="17.57421875" style="216" bestFit="1" customWidth="1"/>
    <col min="8" max="8" width="20.57421875" style="216" bestFit="1" customWidth="1"/>
    <col min="9" max="9" width="17.57421875" style="216" bestFit="1" customWidth="1"/>
    <col min="10" max="10" width="17.7109375" style="216" bestFit="1" customWidth="1"/>
    <col min="11" max="11" width="76.7109375" style="216" bestFit="1" customWidth="1"/>
    <col min="12" max="12" width="28.8515625" style="216" customWidth="1"/>
    <col min="13" max="13" width="60.57421875" style="216" bestFit="1" customWidth="1"/>
    <col min="14" max="16384" width="9.140625" style="216" customWidth="1"/>
  </cols>
  <sheetData>
    <row r="1" ht="15.75" thickBot="1"/>
    <row r="2" spans="1:13" ht="15.75" thickBot="1">
      <c r="A2" s="217" t="s">
        <v>16</v>
      </c>
      <c r="B2" s="218"/>
      <c r="C2" s="218"/>
      <c r="D2" s="218"/>
      <c r="E2" s="218"/>
      <c r="F2" s="218"/>
      <c r="G2" s="218"/>
      <c r="H2" s="218"/>
      <c r="I2" s="218"/>
      <c r="J2" s="218" t="s">
        <v>16</v>
      </c>
      <c r="K2" s="218"/>
      <c r="L2" s="218"/>
      <c r="M2" s="219"/>
    </row>
    <row r="3" spans="1:13" ht="15.75" thickBot="1">
      <c r="A3" s="220" t="s">
        <v>0</v>
      </c>
      <c r="B3" s="221" t="s">
        <v>1</v>
      </c>
      <c r="C3" s="222" t="s">
        <v>2</v>
      </c>
      <c r="D3" s="221" t="s">
        <v>41</v>
      </c>
      <c r="E3" s="221" t="s">
        <v>180</v>
      </c>
      <c r="F3" s="221" t="s">
        <v>3</v>
      </c>
      <c r="G3" s="221" t="s">
        <v>4</v>
      </c>
      <c r="H3" s="221" t="s">
        <v>5</v>
      </c>
      <c r="I3" s="221" t="s">
        <v>6</v>
      </c>
      <c r="J3" s="221" t="s">
        <v>7</v>
      </c>
      <c r="K3" s="223" t="s">
        <v>8</v>
      </c>
      <c r="L3" s="223" t="s">
        <v>184</v>
      </c>
      <c r="M3" s="223"/>
    </row>
    <row r="4" spans="1:13" ht="15">
      <c r="A4" s="212" t="s">
        <v>174</v>
      </c>
      <c r="B4" s="224"/>
      <c r="C4" s="225" t="s">
        <v>174</v>
      </c>
      <c r="D4" s="226" t="s">
        <v>284</v>
      </c>
      <c r="E4" s="227" t="s">
        <v>308</v>
      </c>
      <c r="F4" s="228">
        <v>325525.02</v>
      </c>
      <c r="G4" s="229">
        <v>42744</v>
      </c>
      <c r="H4" s="229">
        <f>G4+90</f>
        <v>42834</v>
      </c>
      <c r="I4" s="229">
        <v>42744</v>
      </c>
      <c r="J4" s="230">
        <v>42859</v>
      </c>
      <c r="K4" s="84" t="s">
        <v>183</v>
      </c>
      <c r="L4" s="231" t="s">
        <v>185</v>
      </c>
      <c r="M4" s="84"/>
    </row>
    <row r="5" spans="1:13" ht="15">
      <c r="A5" s="131" t="s">
        <v>175</v>
      </c>
      <c r="B5" s="148"/>
      <c r="C5" s="232" t="s">
        <v>175</v>
      </c>
      <c r="D5" s="233" t="s">
        <v>43</v>
      </c>
      <c r="E5" s="234" t="s">
        <v>181</v>
      </c>
      <c r="F5" s="235">
        <v>300000</v>
      </c>
      <c r="G5" s="151">
        <v>42751</v>
      </c>
      <c r="H5" s="151">
        <f>G5+120</f>
        <v>42871</v>
      </c>
      <c r="I5" s="151">
        <v>42751</v>
      </c>
      <c r="J5" s="236">
        <v>42858</v>
      </c>
      <c r="K5" s="77" t="s">
        <v>22</v>
      </c>
      <c r="L5" s="237" t="s">
        <v>189</v>
      </c>
      <c r="M5" s="77"/>
    </row>
    <row r="6" spans="1:13" ht="15">
      <c r="A6" s="131" t="s">
        <v>190</v>
      </c>
      <c r="B6" s="148"/>
      <c r="C6" s="232" t="s">
        <v>190</v>
      </c>
      <c r="D6" s="233" t="s">
        <v>283</v>
      </c>
      <c r="E6" s="234" t="s">
        <v>181</v>
      </c>
      <c r="F6" s="235">
        <v>58574.86</v>
      </c>
      <c r="G6" s="151"/>
      <c r="H6" s="151"/>
      <c r="I6" s="151"/>
      <c r="J6" s="236">
        <v>42940</v>
      </c>
      <c r="K6" s="77" t="s">
        <v>191</v>
      </c>
      <c r="L6" s="237" t="s">
        <v>192</v>
      </c>
      <c r="M6" s="77" t="s">
        <v>392</v>
      </c>
    </row>
    <row r="7" spans="1:13" ht="15">
      <c r="A7" s="131" t="s">
        <v>194</v>
      </c>
      <c r="B7" s="148"/>
      <c r="C7" s="232" t="s">
        <v>194</v>
      </c>
      <c r="D7" s="233" t="s">
        <v>195</v>
      </c>
      <c r="E7" s="234" t="s">
        <v>181</v>
      </c>
      <c r="F7" s="235">
        <v>78922.5</v>
      </c>
      <c r="G7" s="151"/>
      <c r="H7" s="151"/>
      <c r="I7" s="151"/>
      <c r="J7" s="236">
        <v>42884</v>
      </c>
      <c r="K7" s="77" t="s">
        <v>200</v>
      </c>
      <c r="L7" s="237" t="s">
        <v>196</v>
      </c>
      <c r="M7" s="77" t="s">
        <v>193</v>
      </c>
    </row>
    <row r="8" spans="1:13" ht="15">
      <c r="A8" s="131" t="s">
        <v>197</v>
      </c>
      <c r="B8" s="148"/>
      <c r="C8" s="232" t="s">
        <v>197</v>
      </c>
      <c r="D8" s="233" t="s">
        <v>70</v>
      </c>
      <c r="E8" s="234" t="s">
        <v>307</v>
      </c>
      <c r="F8" s="235">
        <v>36000</v>
      </c>
      <c r="G8" s="151"/>
      <c r="H8" s="151"/>
      <c r="I8" s="151"/>
      <c r="J8" s="236">
        <v>42888</v>
      </c>
      <c r="K8" s="77" t="s">
        <v>198</v>
      </c>
      <c r="L8" s="237" t="s">
        <v>199</v>
      </c>
      <c r="M8" s="77" t="s">
        <v>193</v>
      </c>
    </row>
    <row r="9" spans="1:13" ht="15">
      <c r="A9" s="131" t="s">
        <v>201</v>
      </c>
      <c r="B9" s="148"/>
      <c r="C9" s="232"/>
      <c r="D9" s="233" t="s">
        <v>202</v>
      </c>
      <c r="E9" s="234" t="s">
        <v>181</v>
      </c>
      <c r="F9" s="235">
        <v>7800</v>
      </c>
      <c r="G9" s="151"/>
      <c r="H9" s="151"/>
      <c r="I9" s="151"/>
      <c r="J9" s="236">
        <v>42852</v>
      </c>
      <c r="K9" s="77" t="s">
        <v>203</v>
      </c>
      <c r="L9" s="237" t="s">
        <v>204</v>
      </c>
      <c r="M9" s="77"/>
    </row>
    <row r="10" spans="1:13" ht="15">
      <c r="A10" s="131" t="s">
        <v>205</v>
      </c>
      <c r="B10" s="148"/>
      <c r="C10" s="232"/>
      <c r="D10" s="233" t="s">
        <v>285</v>
      </c>
      <c r="E10" s="234" t="s">
        <v>308</v>
      </c>
      <c r="F10" s="235">
        <v>7457</v>
      </c>
      <c r="G10" s="151"/>
      <c r="H10" s="151"/>
      <c r="I10" s="151"/>
      <c r="J10" s="236">
        <v>42853</v>
      </c>
      <c r="K10" s="77" t="s">
        <v>206</v>
      </c>
      <c r="L10" s="237" t="s">
        <v>207</v>
      </c>
      <c r="M10" s="77"/>
    </row>
    <row r="11" spans="1:13" ht="15">
      <c r="A11" s="131" t="s">
        <v>208</v>
      </c>
      <c r="B11" s="148"/>
      <c r="C11" s="232"/>
      <c r="D11" s="233" t="s">
        <v>209</v>
      </c>
      <c r="E11" s="234" t="s">
        <v>181</v>
      </c>
      <c r="F11" s="235">
        <v>5992</v>
      </c>
      <c r="G11" s="151"/>
      <c r="H11" s="151"/>
      <c r="I11" s="151"/>
      <c r="J11" s="236">
        <v>42852</v>
      </c>
      <c r="K11" s="77" t="s">
        <v>211</v>
      </c>
      <c r="L11" s="237" t="s">
        <v>210</v>
      </c>
      <c r="M11" s="77"/>
    </row>
    <row r="12" spans="1:13" ht="15">
      <c r="A12" s="131" t="s">
        <v>212</v>
      </c>
      <c r="B12" s="148"/>
      <c r="C12" s="232"/>
      <c r="D12" s="233" t="s">
        <v>286</v>
      </c>
      <c r="E12" s="234" t="s">
        <v>181</v>
      </c>
      <c r="F12" s="235">
        <v>7746.25</v>
      </c>
      <c r="G12" s="151"/>
      <c r="H12" s="151"/>
      <c r="I12" s="151"/>
      <c r="J12" s="236">
        <v>42864</v>
      </c>
      <c r="K12" s="238" t="s">
        <v>213</v>
      </c>
      <c r="L12" s="237" t="s">
        <v>214</v>
      </c>
      <c r="M12" s="77"/>
    </row>
    <row r="13" spans="1:13" ht="15">
      <c r="A13" s="131" t="s">
        <v>215</v>
      </c>
      <c r="B13" s="148"/>
      <c r="C13" s="232"/>
      <c r="D13" s="233" t="s">
        <v>287</v>
      </c>
      <c r="E13" s="234" t="s">
        <v>181</v>
      </c>
      <c r="F13" s="235">
        <v>7700</v>
      </c>
      <c r="G13" s="151"/>
      <c r="H13" s="151"/>
      <c r="I13" s="151"/>
      <c r="J13" s="236">
        <v>42864</v>
      </c>
      <c r="K13" s="238" t="s">
        <v>213</v>
      </c>
      <c r="L13" s="237" t="s">
        <v>214</v>
      </c>
      <c r="M13" s="77"/>
    </row>
    <row r="14" spans="1:13" ht="15">
      <c r="A14" s="131" t="s">
        <v>216</v>
      </c>
      <c r="B14" s="148"/>
      <c r="C14" s="232"/>
      <c r="D14" s="233" t="s">
        <v>288</v>
      </c>
      <c r="E14" s="234" t="s">
        <v>181</v>
      </c>
      <c r="F14" s="235">
        <v>7595</v>
      </c>
      <c r="G14" s="151"/>
      <c r="H14" s="151"/>
      <c r="I14" s="151"/>
      <c r="J14" s="236">
        <v>42852</v>
      </c>
      <c r="K14" s="238" t="s">
        <v>217</v>
      </c>
      <c r="L14" s="237" t="s">
        <v>218</v>
      </c>
      <c r="M14" s="77"/>
    </row>
    <row r="15" spans="1:13" ht="15">
      <c r="A15" s="131" t="s">
        <v>220</v>
      </c>
      <c r="B15" s="148"/>
      <c r="C15" s="232"/>
      <c r="D15" s="233" t="s">
        <v>289</v>
      </c>
      <c r="E15" s="234" t="s">
        <v>181</v>
      </c>
      <c r="F15" s="235">
        <v>7693.87</v>
      </c>
      <c r="G15" s="151"/>
      <c r="H15" s="151"/>
      <c r="I15" s="151"/>
      <c r="J15" s="236">
        <v>42858</v>
      </c>
      <c r="K15" s="77" t="s">
        <v>266</v>
      </c>
      <c r="L15" s="237" t="s">
        <v>219</v>
      </c>
      <c r="M15" s="77"/>
    </row>
    <row r="16" spans="1:13" ht="15">
      <c r="A16" s="131" t="s">
        <v>221</v>
      </c>
      <c r="B16" s="148"/>
      <c r="C16" s="232"/>
      <c r="D16" s="233" t="s">
        <v>290</v>
      </c>
      <c r="E16" s="234" t="s">
        <v>181</v>
      </c>
      <c r="F16" s="235">
        <v>7682.24</v>
      </c>
      <c r="G16" s="151"/>
      <c r="H16" s="151"/>
      <c r="I16" s="151"/>
      <c r="J16" s="236">
        <v>42922</v>
      </c>
      <c r="K16" s="238" t="s">
        <v>222</v>
      </c>
      <c r="L16" s="239" t="s">
        <v>223</v>
      </c>
      <c r="M16" s="77"/>
    </row>
    <row r="17" spans="1:13" ht="15">
      <c r="A17" s="131" t="s">
        <v>224</v>
      </c>
      <c r="B17" s="148"/>
      <c r="C17" s="232"/>
      <c r="D17" s="233" t="s">
        <v>228</v>
      </c>
      <c r="E17" s="234" t="s">
        <v>181</v>
      </c>
      <c r="F17" s="235">
        <v>1993</v>
      </c>
      <c r="G17" s="151"/>
      <c r="H17" s="151"/>
      <c r="I17" s="151"/>
      <c r="J17" s="236">
        <v>42852</v>
      </c>
      <c r="K17" s="238" t="s">
        <v>226</v>
      </c>
      <c r="L17" s="239" t="s">
        <v>225</v>
      </c>
      <c r="M17" s="77"/>
    </row>
    <row r="18" spans="1:13" ht="15">
      <c r="A18" s="131" t="s">
        <v>227</v>
      </c>
      <c r="B18" s="148"/>
      <c r="C18" s="232"/>
      <c r="D18" s="233" t="s">
        <v>229</v>
      </c>
      <c r="E18" s="234" t="s">
        <v>181</v>
      </c>
      <c r="F18" s="235">
        <v>7540</v>
      </c>
      <c r="G18" s="151"/>
      <c r="H18" s="151"/>
      <c r="I18" s="151"/>
      <c r="J18" s="236">
        <v>42852</v>
      </c>
      <c r="K18" s="238" t="s">
        <v>230</v>
      </c>
      <c r="L18" s="239" t="s">
        <v>233</v>
      </c>
      <c r="M18" s="77"/>
    </row>
    <row r="19" spans="1:13" ht="15">
      <c r="A19" s="131" t="s">
        <v>231</v>
      </c>
      <c r="B19" s="148"/>
      <c r="C19" s="232"/>
      <c r="D19" s="233" t="s">
        <v>232</v>
      </c>
      <c r="E19" s="234" t="s">
        <v>181</v>
      </c>
      <c r="F19" s="235">
        <v>7700</v>
      </c>
      <c r="G19" s="151"/>
      <c r="H19" s="151"/>
      <c r="I19" s="151"/>
      <c r="J19" s="236">
        <v>42852</v>
      </c>
      <c r="K19" s="238" t="s">
        <v>234</v>
      </c>
      <c r="L19" s="239" t="s">
        <v>235</v>
      </c>
      <c r="M19" s="77"/>
    </row>
    <row r="20" spans="1:13" ht="15">
      <c r="A20" s="131" t="s">
        <v>236</v>
      </c>
      <c r="B20" s="148"/>
      <c r="C20" s="232"/>
      <c r="D20" s="233" t="s">
        <v>237</v>
      </c>
      <c r="E20" s="234" t="s">
        <v>181</v>
      </c>
      <c r="F20" s="235">
        <v>7700</v>
      </c>
      <c r="G20" s="151"/>
      <c r="H20" s="151"/>
      <c r="I20" s="151"/>
      <c r="J20" s="236">
        <v>42857</v>
      </c>
      <c r="K20" s="238" t="s">
        <v>238</v>
      </c>
      <c r="L20" s="239" t="s">
        <v>239</v>
      </c>
      <c r="M20" s="77"/>
    </row>
    <row r="21" spans="1:13" ht="15">
      <c r="A21" s="131" t="s">
        <v>240</v>
      </c>
      <c r="B21" s="148"/>
      <c r="C21" s="232"/>
      <c r="D21" s="233" t="s">
        <v>282</v>
      </c>
      <c r="E21" s="234" t="s">
        <v>181</v>
      </c>
      <c r="F21" s="235">
        <v>7440</v>
      </c>
      <c r="G21" s="151"/>
      <c r="H21" s="151"/>
      <c r="I21" s="151"/>
      <c r="J21" s="236">
        <v>42853</v>
      </c>
      <c r="K21" s="238" t="s">
        <v>241</v>
      </c>
      <c r="L21" s="239" t="s">
        <v>242</v>
      </c>
      <c r="M21" s="77"/>
    </row>
    <row r="22" spans="1:13" ht="15">
      <c r="A22" s="131" t="s">
        <v>243</v>
      </c>
      <c r="B22" s="148"/>
      <c r="C22" s="232"/>
      <c r="D22" s="233" t="s">
        <v>244</v>
      </c>
      <c r="E22" s="234" t="s">
        <v>181</v>
      </c>
      <c r="F22" s="235">
        <v>7800</v>
      </c>
      <c r="G22" s="151"/>
      <c r="H22" s="151"/>
      <c r="I22" s="151"/>
      <c r="J22" s="236">
        <v>42852</v>
      </c>
      <c r="K22" s="238" t="s">
        <v>245</v>
      </c>
      <c r="L22" s="239" t="s">
        <v>246</v>
      </c>
      <c r="M22" s="77"/>
    </row>
    <row r="23" spans="1:13" ht="15">
      <c r="A23" s="131" t="s">
        <v>247</v>
      </c>
      <c r="B23" s="148"/>
      <c r="C23" s="232"/>
      <c r="D23" s="233" t="s">
        <v>291</v>
      </c>
      <c r="E23" s="234" t="s">
        <v>181</v>
      </c>
      <c r="F23" s="235">
        <v>3632</v>
      </c>
      <c r="G23" s="151"/>
      <c r="H23" s="151"/>
      <c r="I23" s="151"/>
      <c r="J23" s="236">
        <v>42943</v>
      </c>
      <c r="K23" s="238" t="s">
        <v>248</v>
      </c>
      <c r="L23" s="239" t="s">
        <v>249</v>
      </c>
      <c r="M23" s="77"/>
    </row>
    <row r="24" spans="1:13" ht="15">
      <c r="A24" s="134" t="s">
        <v>250</v>
      </c>
      <c r="B24" s="240"/>
      <c r="C24" s="213" t="s">
        <v>47</v>
      </c>
      <c r="D24" s="233" t="s">
        <v>281</v>
      </c>
      <c r="E24" s="234" t="s">
        <v>181</v>
      </c>
      <c r="F24" s="241"/>
      <c r="G24" s="242"/>
      <c r="H24" s="242"/>
      <c r="I24" s="242"/>
      <c r="J24" s="243"/>
      <c r="K24" s="80" t="s">
        <v>251</v>
      </c>
      <c r="L24" s="244" t="s">
        <v>252</v>
      </c>
      <c r="M24" s="77"/>
    </row>
    <row r="25" spans="1:13" ht="15">
      <c r="A25" s="131" t="s">
        <v>255</v>
      </c>
      <c r="B25" s="148"/>
      <c r="C25" s="232"/>
      <c r="D25" s="233" t="s">
        <v>256</v>
      </c>
      <c r="E25" s="234" t="s">
        <v>181</v>
      </c>
      <c r="F25" s="235">
        <v>7750</v>
      </c>
      <c r="G25" s="151"/>
      <c r="H25" s="151"/>
      <c r="I25" s="151"/>
      <c r="J25" s="236">
        <v>42858</v>
      </c>
      <c r="K25" s="238" t="s">
        <v>257</v>
      </c>
      <c r="L25" s="239" t="s">
        <v>258</v>
      </c>
      <c r="M25" s="77"/>
    </row>
    <row r="26" spans="1:13" ht="15">
      <c r="A26" s="157" t="s">
        <v>259</v>
      </c>
      <c r="B26" s="240"/>
      <c r="C26" s="213" t="s">
        <v>47</v>
      </c>
      <c r="D26" s="233" t="s">
        <v>277</v>
      </c>
      <c r="E26" s="234" t="s">
        <v>181</v>
      </c>
      <c r="F26" s="241"/>
      <c r="G26" s="242"/>
      <c r="H26" s="242"/>
      <c r="I26" s="242"/>
      <c r="J26" s="245"/>
      <c r="K26" s="246"/>
      <c r="L26" s="247"/>
      <c r="M26" s="77"/>
    </row>
    <row r="27" spans="1:13" ht="15">
      <c r="A27" s="157" t="s">
        <v>260</v>
      </c>
      <c r="B27" s="240"/>
      <c r="C27" s="213" t="s">
        <v>47</v>
      </c>
      <c r="D27" s="233" t="s">
        <v>278</v>
      </c>
      <c r="E27" s="234" t="s">
        <v>181</v>
      </c>
      <c r="F27" s="241"/>
      <c r="G27" s="242"/>
      <c r="H27" s="242"/>
      <c r="I27" s="242"/>
      <c r="J27" s="243"/>
      <c r="K27" s="246"/>
      <c r="L27" s="247"/>
      <c r="M27" s="77"/>
    </row>
    <row r="28" spans="1:13" ht="15">
      <c r="A28" s="131" t="s">
        <v>261</v>
      </c>
      <c r="B28" s="148"/>
      <c r="C28" s="232"/>
      <c r="D28" s="233" t="s">
        <v>262</v>
      </c>
      <c r="E28" s="234" t="s">
        <v>306</v>
      </c>
      <c r="F28" s="235">
        <v>7850</v>
      </c>
      <c r="G28" s="151"/>
      <c r="H28" s="151"/>
      <c r="I28" s="151"/>
      <c r="J28" s="236">
        <v>42852</v>
      </c>
      <c r="K28" s="238" t="s">
        <v>263</v>
      </c>
      <c r="L28" s="239" t="s">
        <v>264</v>
      </c>
      <c r="M28" s="77"/>
    </row>
    <row r="29" spans="1:13" ht="15">
      <c r="A29" s="131" t="s">
        <v>265</v>
      </c>
      <c r="B29" s="148"/>
      <c r="C29" s="232"/>
      <c r="D29" s="233" t="s">
        <v>123</v>
      </c>
      <c r="E29" s="234" t="s">
        <v>307</v>
      </c>
      <c r="F29" s="235">
        <v>7487.3</v>
      </c>
      <c r="G29" s="151"/>
      <c r="H29" s="151"/>
      <c r="I29" s="151"/>
      <c r="J29" s="236">
        <v>42858</v>
      </c>
      <c r="K29" s="77" t="s">
        <v>266</v>
      </c>
      <c r="L29" s="237" t="s">
        <v>219</v>
      </c>
      <c r="M29" s="77"/>
    </row>
    <row r="30" spans="1:13" ht="15">
      <c r="A30" s="131" t="s">
        <v>267</v>
      </c>
      <c r="B30" s="148"/>
      <c r="C30" s="232" t="s">
        <v>47</v>
      </c>
      <c r="D30" s="233" t="s">
        <v>273</v>
      </c>
      <c r="E30" s="234" t="s">
        <v>181</v>
      </c>
      <c r="F30" s="235">
        <v>7000</v>
      </c>
      <c r="G30" s="151"/>
      <c r="H30" s="151"/>
      <c r="I30" s="151"/>
      <c r="J30" s="152"/>
      <c r="K30" s="77" t="s">
        <v>274</v>
      </c>
      <c r="L30" s="237" t="s">
        <v>275</v>
      </c>
      <c r="M30" s="77"/>
    </row>
    <row r="31" spans="1:13" ht="15">
      <c r="A31" s="157" t="s">
        <v>268</v>
      </c>
      <c r="B31" s="240"/>
      <c r="C31" s="213" t="s">
        <v>47</v>
      </c>
      <c r="D31" s="233" t="s">
        <v>279</v>
      </c>
      <c r="E31" s="234" t="s">
        <v>181</v>
      </c>
      <c r="F31" s="241"/>
      <c r="G31" s="242"/>
      <c r="H31" s="242"/>
      <c r="I31" s="242"/>
      <c r="J31" s="243"/>
      <c r="K31" s="246"/>
      <c r="L31" s="247"/>
      <c r="M31" s="77"/>
    </row>
    <row r="32" spans="1:13" ht="15">
      <c r="A32" s="157" t="s">
        <v>269</v>
      </c>
      <c r="B32" s="240"/>
      <c r="C32" s="213" t="s">
        <v>47</v>
      </c>
      <c r="D32" s="233"/>
      <c r="E32" s="234"/>
      <c r="F32" s="241"/>
      <c r="G32" s="242"/>
      <c r="H32" s="242"/>
      <c r="I32" s="242"/>
      <c r="J32" s="243"/>
      <c r="K32" s="246"/>
      <c r="L32" s="247"/>
      <c r="M32" s="77"/>
    </row>
    <row r="33" spans="1:13" ht="15">
      <c r="A33" s="157" t="s">
        <v>270</v>
      </c>
      <c r="B33" s="240"/>
      <c r="C33" s="213"/>
      <c r="D33" s="233" t="s">
        <v>280</v>
      </c>
      <c r="E33" s="234" t="s">
        <v>181</v>
      </c>
      <c r="F33" s="241">
        <v>7756</v>
      </c>
      <c r="G33" s="242"/>
      <c r="H33" s="242"/>
      <c r="I33" s="242"/>
      <c r="J33" s="245">
        <v>43063</v>
      </c>
      <c r="K33" s="80" t="s">
        <v>271</v>
      </c>
      <c r="L33" s="244" t="s">
        <v>272</v>
      </c>
      <c r="M33" s="77"/>
    </row>
    <row r="34" spans="1:13" ht="15">
      <c r="A34" s="157" t="s">
        <v>276</v>
      </c>
      <c r="B34" s="240"/>
      <c r="C34" s="213"/>
      <c r="D34" s="233" t="s">
        <v>292</v>
      </c>
      <c r="E34" s="234" t="s">
        <v>181</v>
      </c>
      <c r="F34" s="241">
        <v>7500</v>
      </c>
      <c r="G34" s="242"/>
      <c r="H34" s="242"/>
      <c r="I34" s="242"/>
      <c r="J34" s="245">
        <v>42853</v>
      </c>
      <c r="K34" s="246" t="s">
        <v>295</v>
      </c>
      <c r="L34" s="244" t="s">
        <v>296</v>
      </c>
      <c r="M34" s="77"/>
    </row>
    <row r="35" spans="1:13" ht="15">
      <c r="A35" s="157" t="s">
        <v>293</v>
      </c>
      <c r="B35" s="240"/>
      <c r="C35" s="213"/>
      <c r="D35" s="233" t="s">
        <v>294</v>
      </c>
      <c r="E35" s="234" t="s">
        <v>307</v>
      </c>
      <c r="F35" s="241">
        <v>7940</v>
      </c>
      <c r="G35" s="242"/>
      <c r="H35" s="242"/>
      <c r="I35" s="242"/>
      <c r="J35" s="245">
        <v>42822</v>
      </c>
      <c r="K35" s="246" t="s">
        <v>298</v>
      </c>
      <c r="L35" s="247" t="s">
        <v>297</v>
      </c>
      <c r="M35" s="77"/>
    </row>
    <row r="36" spans="1:13" ht="15">
      <c r="A36" s="157" t="s">
        <v>299</v>
      </c>
      <c r="B36" s="240"/>
      <c r="C36" s="213"/>
      <c r="D36" s="233" t="s">
        <v>300</v>
      </c>
      <c r="E36" s="234" t="s">
        <v>306</v>
      </c>
      <c r="F36" s="241">
        <v>7498.7</v>
      </c>
      <c r="G36" s="242"/>
      <c r="H36" s="242"/>
      <c r="I36" s="242"/>
      <c r="J36" s="245">
        <v>43074</v>
      </c>
      <c r="K36" s="246" t="s">
        <v>301</v>
      </c>
      <c r="L36" s="247" t="s">
        <v>302</v>
      </c>
      <c r="M36" s="77"/>
    </row>
    <row r="37" spans="1:13" ht="15">
      <c r="A37" s="157" t="s">
        <v>303</v>
      </c>
      <c r="B37" s="240"/>
      <c r="C37" s="213" t="s">
        <v>47</v>
      </c>
      <c r="D37" s="233" t="s">
        <v>304</v>
      </c>
      <c r="E37" s="234" t="s">
        <v>305</v>
      </c>
      <c r="F37" s="241">
        <v>7940.23</v>
      </c>
      <c r="G37" s="242"/>
      <c r="H37" s="242"/>
      <c r="I37" s="242"/>
      <c r="J37" s="243"/>
      <c r="K37" s="246" t="s">
        <v>309</v>
      </c>
      <c r="L37" s="247" t="s">
        <v>219</v>
      </c>
      <c r="M37" s="77"/>
    </row>
    <row r="38" spans="1:13" ht="15">
      <c r="A38" s="157" t="s">
        <v>310</v>
      </c>
      <c r="B38" s="240"/>
      <c r="C38" s="213"/>
      <c r="D38" s="233" t="s">
        <v>311</v>
      </c>
      <c r="E38" s="234" t="s">
        <v>181</v>
      </c>
      <c r="F38" s="241">
        <v>7710</v>
      </c>
      <c r="G38" s="242"/>
      <c r="H38" s="242"/>
      <c r="I38" s="242"/>
      <c r="J38" s="245">
        <v>43055</v>
      </c>
      <c r="K38" s="246" t="s">
        <v>312</v>
      </c>
      <c r="L38" s="247" t="s">
        <v>313</v>
      </c>
      <c r="M38" s="77"/>
    </row>
    <row r="39" spans="1:13" ht="15">
      <c r="A39" s="157" t="s">
        <v>314</v>
      </c>
      <c r="B39" s="240"/>
      <c r="C39" s="213" t="s">
        <v>47</v>
      </c>
      <c r="D39" s="233"/>
      <c r="E39" s="234"/>
      <c r="F39" s="241"/>
      <c r="G39" s="242"/>
      <c r="H39" s="242"/>
      <c r="I39" s="242"/>
      <c r="J39" s="243"/>
      <c r="K39" s="246"/>
      <c r="L39" s="247"/>
      <c r="M39" s="77"/>
    </row>
    <row r="40" spans="1:13" ht="15">
      <c r="A40" s="134" t="s">
        <v>317</v>
      </c>
      <c r="B40" s="240"/>
      <c r="C40" s="213"/>
      <c r="D40" s="233" t="s">
        <v>315</v>
      </c>
      <c r="E40" s="234" t="s">
        <v>307</v>
      </c>
      <c r="F40" s="241">
        <v>7800</v>
      </c>
      <c r="G40" s="242"/>
      <c r="H40" s="242"/>
      <c r="I40" s="242"/>
      <c r="J40" s="245">
        <v>42940</v>
      </c>
      <c r="K40" s="80"/>
      <c r="L40" s="244" t="s">
        <v>316</v>
      </c>
      <c r="M40" s="77"/>
    </row>
    <row r="41" spans="1:13" ht="15">
      <c r="A41" s="134" t="s">
        <v>318</v>
      </c>
      <c r="B41" s="240"/>
      <c r="C41" s="213" t="s">
        <v>47</v>
      </c>
      <c r="D41" s="233" t="s">
        <v>319</v>
      </c>
      <c r="E41" s="234" t="s">
        <v>307</v>
      </c>
      <c r="F41" s="241"/>
      <c r="G41" s="242"/>
      <c r="H41" s="242"/>
      <c r="I41" s="242"/>
      <c r="J41" s="243"/>
      <c r="K41" s="80" t="s">
        <v>320</v>
      </c>
      <c r="L41" s="77" t="s">
        <v>321</v>
      </c>
      <c r="M41" s="77"/>
    </row>
    <row r="42" spans="1:13" ht="15">
      <c r="A42" s="134" t="s">
        <v>322</v>
      </c>
      <c r="B42" s="240"/>
      <c r="C42" s="213" t="s">
        <v>322</v>
      </c>
      <c r="D42" s="233" t="s">
        <v>324</v>
      </c>
      <c r="E42" s="234" t="s">
        <v>307</v>
      </c>
      <c r="F42" s="241">
        <v>13951.85</v>
      </c>
      <c r="G42" s="242"/>
      <c r="H42" s="242"/>
      <c r="I42" s="242"/>
      <c r="J42" s="245">
        <v>42969</v>
      </c>
      <c r="K42" s="238" t="s">
        <v>82</v>
      </c>
      <c r="L42" s="244" t="s">
        <v>323</v>
      </c>
      <c r="M42" s="77" t="s">
        <v>337</v>
      </c>
    </row>
    <row r="43" spans="1:13" ht="15">
      <c r="A43" s="157" t="s">
        <v>325</v>
      </c>
      <c r="B43" s="240"/>
      <c r="C43" s="213" t="s">
        <v>47</v>
      </c>
      <c r="D43" s="233" t="s">
        <v>326</v>
      </c>
      <c r="E43" s="234" t="s">
        <v>308</v>
      </c>
      <c r="F43" s="241"/>
      <c r="G43" s="242"/>
      <c r="H43" s="242"/>
      <c r="I43" s="242"/>
      <c r="J43" s="243"/>
      <c r="K43" s="80"/>
      <c r="L43" s="244"/>
      <c r="M43" s="77"/>
    </row>
    <row r="44" spans="1:13" ht="15">
      <c r="A44" s="134" t="s">
        <v>329</v>
      </c>
      <c r="B44" s="240"/>
      <c r="C44" s="213" t="s">
        <v>329</v>
      </c>
      <c r="D44" s="233" t="s">
        <v>334</v>
      </c>
      <c r="E44" s="234" t="s">
        <v>307</v>
      </c>
      <c r="F44" s="241">
        <v>25000</v>
      </c>
      <c r="G44" s="242"/>
      <c r="H44" s="242"/>
      <c r="I44" s="242"/>
      <c r="J44" s="243"/>
      <c r="K44" s="80" t="s">
        <v>331</v>
      </c>
      <c r="L44" s="244" t="s">
        <v>332</v>
      </c>
      <c r="M44" s="80"/>
    </row>
    <row r="45" spans="1:13" ht="15">
      <c r="A45" s="134" t="s">
        <v>330</v>
      </c>
      <c r="B45" s="240"/>
      <c r="C45" s="213" t="s">
        <v>330</v>
      </c>
      <c r="D45" s="233" t="s">
        <v>333</v>
      </c>
      <c r="E45" s="234" t="s">
        <v>307</v>
      </c>
      <c r="F45" s="241">
        <v>500</v>
      </c>
      <c r="G45" s="242"/>
      <c r="H45" s="242"/>
      <c r="I45" s="242"/>
      <c r="J45" s="243"/>
      <c r="K45" s="80" t="s">
        <v>331</v>
      </c>
      <c r="L45" s="244" t="s">
        <v>332</v>
      </c>
      <c r="M45" s="80"/>
    </row>
    <row r="46" spans="1:13" ht="15">
      <c r="A46" s="134" t="s">
        <v>328</v>
      </c>
      <c r="B46" s="240"/>
      <c r="C46" s="213"/>
      <c r="D46" s="233" t="s">
        <v>327</v>
      </c>
      <c r="E46" s="234" t="s">
        <v>335</v>
      </c>
      <c r="F46" s="241">
        <v>5700</v>
      </c>
      <c r="G46" s="242"/>
      <c r="H46" s="242"/>
      <c r="I46" s="242"/>
      <c r="J46" s="245">
        <v>42831</v>
      </c>
      <c r="K46" s="80" t="s">
        <v>336</v>
      </c>
      <c r="L46" s="244" t="s">
        <v>225</v>
      </c>
      <c r="M46" s="80" t="s">
        <v>337</v>
      </c>
    </row>
    <row r="47" spans="1:13" ht="15">
      <c r="A47" s="157" t="s">
        <v>338</v>
      </c>
      <c r="B47" s="240"/>
      <c r="C47" s="213" t="s">
        <v>47</v>
      </c>
      <c r="D47" s="233" t="s">
        <v>339</v>
      </c>
      <c r="E47" s="234" t="s">
        <v>335</v>
      </c>
      <c r="F47" s="241"/>
      <c r="G47" s="242"/>
      <c r="H47" s="242"/>
      <c r="I47" s="242"/>
      <c r="J47" s="243"/>
      <c r="K47" s="80"/>
      <c r="L47" s="244"/>
      <c r="M47" s="77"/>
    </row>
    <row r="48" spans="1:13" ht="15">
      <c r="A48" s="157" t="s">
        <v>340</v>
      </c>
      <c r="B48" s="240"/>
      <c r="C48" s="213"/>
      <c r="D48" s="233" t="s">
        <v>341</v>
      </c>
      <c r="E48" s="234" t="s">
        <v>335</v>
      </c>
      <c r="F48" s="241">
        <v>7600</v>
      </c>
      <c r="G48" s="242"/>
      <c r="H48" s="242"/>
      <c r="I48" s="242"/>
      <c r="J48" s="243"/>
      <c r="K48" s="80" t="s">
        <v>342</v>
      </c>
      <c r="L48" s="244" t="s">
        <v>343</v>
      </c>
      <c r="M48" s="77"/>
    </row>
    <row r="49" spans="1:13" ht="15">
      <c r="A49" s="134" t="s">
        <v>344</v>
      </c>
      <c r="B49" s="240"/>
      <c r="C49" s="213"/>
      <c r="D49" s="233" t="s">
        <v>345</v>
      </c>
      <c r="E49" s="234" t="s">
        <v>335</v>
      </c>
      <c r="F49" s="241">
        <v>7815</v>
      </c>
      <c r="G49" s="242"/>
      <c r="H49" s="242"/>
      <c r="I49" s="242"/>
      <c r="J49" s="243"/>
      <c r="K49" s="80" t="s">
        <v>346</v>
      </c>
      <c r="L49" s="244" t="s">
        <v>347</v>
      </c>
      <c r="M49" s="80"/>
    </row>
    <row r="50" spans="1:13" ht="15">
      <c r="A50" s="134" t="s">
        <v>349</v>
      </c>
      <c r="B50" s="240"/>
      <c r="C50" s="213" t="s">
        <v>47</v>
      </c>
      <c r="D50" s="233" t="s">
        <v>348</v>
      </c>
      <c r="E50" s="234" t="s">
        <v>335</v>
      </c>
      <c r="F50" s="241"/>
      <c r="G50" s="242"/>
      <c r="H50" s="242"/>
      <c r="I50" s="242"/>
      <c r="J50" s="243"/>
      <c r="K50" s="80"/>
      <c r="L50" s="244"/>
      <c r="M50" s="77"/>
    </row>
    <row r="51" spans="1:13" ht="15">
      <c r="A51" s="134" t="s">
        <v>350</v>
      </c>
      <c r="B51" s="240"/>
      <c r="C51" s="213"/>
      <c r="D51" s="233" t="s">
        <v>351</v>
      </c>
      <c r="E51" s="234" t="s">
        <v>335</v>
      </c>
      <c r="F51" s="241">
        <v>7487.7</v>
      </c>
      <c r="G51" s="242"/>
      <c r="H51" s="242"/>
      <c r="I51" s="242"/>
      <c r="J51" s="243"/>
      <c r="K51" s="80" t="s">
        <v>352</v>
      </c>
      <c r="L51" s="244" t="s">
        <v>353</v>
      </c>
      <c r="M51" s="77"/>
    </row>
    <row r="52" spans="1:13" ht="15">
      <c r="A52" s="134" t="s">
        <v>354</v>
      </c>
      <c r="B52" s="240"/>
      <c r="C52" s="213"/>
      <c r="D52" s="233" t="s">
        <v>355</v>
      </c>
      <c r="E52" s="234" t="s">
        <v>307</v>
      </c>
      <c r="F52" s="241">
        <v>1400</v>
      </c>
      <c r="G52" s="242"/>
      <c r="H52" s="242"/>
      <c r="I52" s="242"/>
      <c r="J52" s="243"/>
      <c r="K52" s="80" t="s">
        <v>356</v>
      </c>
      <c r="L52" s="244" t="s">
        <v>357</v>
      </c>
      <c r="M52" s="80"/>
    </row>
    <row r="53" spans="1:13" ht="15">
      <c r="A53" s="134" t="s">
        <v>358</v>
      </c>
      <c r="B53" s="240"/>
      <c r="C53" s="213"/>
      <c r="D53" s="233" t="s">
        <v>359</v>
      </c>
      <c r="E53" s="234" t="s">
        <v>360</v>
      </c>
      <c r="F53" s="241">
        <v>6900</v>
      </c>
      <c r="G53" s="242"/>
      <c r="H53" s="242"/>
      <c r="I53" s="242"/>
      <c r="J53" s="243"/>
      <c r="K53" s="80" t="s">
        <v>361</v>
      </c>
      <c r="L53" s="244" t="s">
        <v>362</v>
      </c>
      <c r="M53" s="80"/>
    </row>
    <row r="54" spans="1:13" ht="15.75" thickBot="1">
      <c r="A54" s="214" t="s">
        <v>363</v>
      </c>
      <c r="B54" s="248"/>
      <c r="C54" s="249" t="s">
        <v>47</v>
      </c>
      <c r="D54" s="250" t="s">
        <v>364</v>
      </c>
      <c r="E54" s="250" t="s">
        <v>335</v>
      </c>
      <c r="F54" s="251">
        <v>1680</v>
      </c>
      <c r="G54" s="248"/>
      <c r="H54" s="248"/>
      <c r="I54" s="248"/>
      <c r="J54" s="252"/>
      <c r="K54" s="253"/>
      <c r="L54" s="254"/>
      <c r="M54" s="215"/>
    </row>
    <row r="55" spans="1:13" ht="15.75" thickBot="1">
      <c r="A55" s="95"/>
      <c r="B55" s="95"/>
      <c r="C55" s="95"/>
      <c r="D55" s="95"/>
      <c r="E55" s="255"/>
      <c r="F55" s="95"/>
      <c r="G55" s="95"/>
      <c r="H55" s="95"/>
      <c r="I55" s="95"/>
      <c r="M55" s="93"/>
    </row>
    <row r="56" spans="1:13" ht="15.75" thickBot="1">
      <c r="A56" s="217" t="s">
        <v>17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9"/>
    </row>
    <row r="57" spans="1:13" ht="15">
      <c r="A57" s="256" t="s">
        <v>0</v>
      </c>
      <c r="B57" s="257" t="s">
        <v>9</v>
      </c>
      <c r="C57" s="257" t="s">
        <v>10</v>
      </c>
      <c r="D57" s="257" t="s">
        <v>11</v>
      </c>
      <c r="E57" s="257" t="s">
        <v>180</v>
      </c>
      <c r="F57" s="257" t="s">
        <v>3</v>
      </c>
      <c r="G57" s="257" t="s">
        <v>4</v>
      </c>
      <c r="H57" s="257" t="s">
        <v>5</v>
      </c>
      <c r="I57" s="257" t="s">
        <v>14</v>
      </c>
      <c r="J57" s="257" t="s">
        <v>15</v>
      </c>
      <c r="K57" s="258" t="s">
        <v>8</v>
      </c>
      <c r="L57" s="259"/>
      <c r="M57" s="260"/>
    </row>
    <row r="58" spans="1:13" ht="15">
      <c r="A58" s="131" t="s">
        <v>174</v>
      </c>
      <c r="B58" s="148"/>
      <c r="C58" s="232" t="s">
        <v>174</v>
      </c>
      <c r="D58" s="234" t="s">
        <v>182</v>
      </c>
      <c r="E58" s="261" t="s">
        <v>181</v>
      </c>
      <c r="F58" s="235">
        <v>325525.02</v>
      </c>
      <c r="G58" s="151">
        <v>42835</v>
      </c>
      <c r="H58" s="151">
        <f>G58+90</f>
        <v>42925</v>
      </c>
      <c r="I58" s="151">
        <v>42835</v>
      </c>
      <c r="J58" s="151">
        <v>42859</v>
      </c>
      <c r="K58" s="262" t="s">
        <v>183</v>
      </c>
      <c r="L58" s="77" t="s">
        <v>185</v>
      </c>
      <c r="M58" s="262" t="s">
        <v>186</v>
      </c>
    </row>
    <row r="59" spans="1:13" ht="15">
      <c r="A59" s="131" t="s">
        <v>175</v>
      </c>
      <c r="B59" s="148"/>
      <c r="C59" s="232" t="s">
        <v>175</v>
      </c>
      <c r="D59" s="234" t="s">
        <v>43</v>
      </c>
      <c r="E59" s="261" t="s">
        <v>181</v>
      </c>
      <c r="F59" s="235"/>
      <c r="G59" s="151">
        <v>42872</v>
      </c>
      <c r="H59" s="151">
        <f>G59+60</f>
        <v>42932</v>
      </c>
      <c r="I59" s="151">
        <v>42836</v>
      </c>
      <c r="J59" s="263" t="s">
        <v>188</v>
      </c>
      <c r="K59" s="262" t="s">
        <v>22</v>
      </c>
      <c r="L59" s="77" t="s">
        <v>189</v>
      </c>
      <c r="M59" s="262" t="s">
        <v>187</v>
      </c>
    </row>
    <row r="60" spans="1:13" ht="15">
      <c r="A60" s="264"/>
      <c r="B60" s="265"/>
      <c r="C60" s="265"/>
      <c r="D60" s="265"/>
      <c r="E60" s="261"/>
      <c r="F60" s="265"/>
      <c r="G60" s="265"/>
      <c r="H60" s="265"/>
      <c r="I60" s="265"/>
      <c r="J60" s="265"/>
      <c r="K60" s="262"/>
      <c r="L60" s="77"/>
      <c r="M60" s="262"/>
    </row>
    <row r="61" spans="1:13" ht="15.75" thickBot="1">
      <c r="A61" s="214"/>
      <c r="B61" s="248"/>
      <c r="C61" s="248"/>
      <c r="D61" s="248"/>
      <c r="E61" s="266"/>
      <c r="F61" s="248"/>
      <c r="G61" s="248"/>
      <c r="H61" s="248"/>
      <c r="I61" s="248"/>
      <c r="J61" s="248"/>
      <c r="K61" s="267"/>
      <c r="L61" s="215"/>
      <c r="M61" s="267"/>
    </row>
  </sheetData>
  <sheetProtection/>
  <mergeCells count="3">
    <mergeCell ref="A2:I2"/>
    <mergeCell ref="J2:M2"/>
    <mergeCell ref="A56:M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J1">
      <selection activeCell="N1" sqref="N1"/>
    </sheetView>
  </sheetViews>
  <sheetFormatPr defaultColWidth="9.140625" defaultRowHeight="15"/>
  <cols>
    <col min="1" max="1" width="19.57421875" style="0" bestFit="1" customWidth="1"/>
    <col min="2" max="2" width="19.421875" style="0" bestFit="1" customWidth="1"/>
    <col min="3" max="3" width="20.8515625" style="0" bestFit="1" customWidth="1"/>
    <col min="4" max="4" width="16.7109375" style="0" bestFit="1" customWidth="1"/>
    <col min="5" max="5" width="16.57421875" style="0" bestFit="1" customWidth="1"/>
    <col min="6" max="7" width="16.57421875" style="0" customWidth="1"/>
    <col min="8" max="8" width="16.140625" style="0" bestFit="1" customWidth="1"/>
    <col min="9" max="9" width="19.28125" style="0" bestFit="1" customWidth="1"/>
    <col min="10" max="11" width="20.57421875" style="0" bestFit="1" customWidth="1"/>
    <col min="12" max="12" width="17.57421875" style="0" bestFit="1" customWidth="1"/>
    <col min="13" max="13" width="17.7109375" style="0" bestFit="1" customWidth="1"/>
    <col min="14" max="16" width="60.57421875" style="0" bestFit="1" customWidth="1"/>
  </cols>
  <sheetData>
    <row r="1" ht="15.75" thickBot="1"/>
    <row r="2" spans="1:16" ht="15.75" thickBo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  <c r="P2" s="135"/>
    </row>
    <row r="3" spans="1:16" ht="15">
      <c r="A3" s="7" t="s">
        <v>0</v>
      </c>
      <c r="B3" s="8" t="s">
        <v>1</v>
      </c>
      <c r="C3" s="27" t="s">
        <v>2</v>
      </c>
      <c r="D3" s="167" t="s">
        <v>41</v>
      </c>
      <c r="E3" s="167"/>
      <c r="F3" s="55" t="s">
        <v>179</v>
      </c>
      <c r="G3" s="55" t="s">
        <v>472</v>
      </c>
      <c r="H3" s="55" t="s">
        <v>180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9" t="s">
        <v>8</v>
      </c>
      <c r="O3" s="9" t="s">
        <v>176</v>
      </c>
      <c r="P3" s="61"/>
    </row>
    <row r="4" spans="1:16" ht="15">
      <c r="A4" s="53" t="s">
        <v>83</v>
      </c>
      <c r="B4" s="18"/>
      <c r="C4" s="59" t="s">
        <v>83</v>
      </c>
      <c r="D4" s="162" t="s">
        <v>72</v>
      </c>
      <c r="E4" s="163"/>
      <c r="F4" s="54"/>
      <c r="G4" s="138">
        <v>42916</v>
      </c>
      <c r="H4" s="138"/>
      <c r="I4" s="36">
        <v>613697</v>
      </c>
      <c r="J4" s="37">
        <v>42860</v>
      </c>
      <c r="K4" s="37">
        <f>J4+180</f>
        <v>43040</v>
      </c>
      <c r="L4" s="37">
        <v>42860</v>
      </c>
      <c r="M4" s="37">
        <v>42867</v>
      </c>
      <c r="N4" s="38" t="s">
        <v>87</v>
      </c>
      <c r="O4" s="38" t="s">
        <v>177</v>
      </c>
      <c r="P4" s="76" t="s">
        <v>474</v>
      </c>
    </row>
    <row r="5" spans="1:16" ht="15">
      <c r="A5" s="53" t="s">
        <v>84</v>
      </c>
      <c r="B5" s="18"/>
      <c r="C5" s="136" t="s">
        <v>84</v>
      </c>
      <c r="D5" s="162" t="s">
        <v>89</v>
      </c>
      <c r="E5" s="163"/>
      <c r="F5" s="54"/>
      <c r="G5" s="138">
        <v>43151</v>
      </c>
      <c r="H5" s="138"/>
      <c r="I5" s="36">
        <v>274610.54</v>
      </c>
      <c r="J5" s="37">
        <v>42852</v>
      </c>
      <c r="K5" s="37">
        <v>43099</v>
      </c>
      <c r="L5" s="37">
        <v>42852</v>
      </c>
      <c r="M5" s="37">
        <v>42877</v>
      </c>
      <c r="N5" s="38" t="s">
        <v>88</v>
      </c>
      <c r="O5" s="38"/>
      <c r="P5" s="75"/>
    </row>
    <row r="6" spans="1:16" ht="15">
      <c r="A6" s="53" t="s">
        <v>84</v>
      </c>
      <c r="B6" s="18"/>
      <c r="C6" s="136" t="s">
        <v>471</v>
      </c>
      <c r="D6" s="162" t="s">
        <v>89</v>
      </c>
      <c r="E6" s="163"/>
      <c r="F6" s="54"/>
      <c r="G6" s="138">
        <v>43152</v>
      </c>
      <c r="H6" s="138"/>
      <c r="I6" s="36">
        <v>200360.06</v>
      </c>
      <c r="J6" s="6">
        <v>42992</v>
      </c>
      <c r="K6" s="6">
        <v>43099</v>
      </c>
      <c r="L6" s="37">
        <v>42992</v>
      </c>
      <c r="M6" s="37">
        <v>43006</v>
      </c>
      <c r="N6" s="11" t="s">
        <v>88</v>
      </c>
      <c r="O6" s="11" t="s">
        <v>178</v>
      </c>
      <c r="P6" s="133"/>
    </row>
    <row r="7" spans="1:16" ht="15">
      <c r="A7" s="53" t="s">
        <v>85</v>
      </c>
      <c r="B7" s="18"/>
      <c r="C7" s="35" t="s">
        <v>85</v>
      </c>
      <c r="D7" s="162" t="s">
        <v>90</v>
      </c>
      <c r="E7" s="163"/>
      <c r="F7" s="54"/>
      <c r="G7" s="138">
        <v>43187</v>
      </c>
      <c r="H7" s="138"/>
      <c r="I7" s="36">
        <v>369235.13</v>
      </c>
      <c r="J7" s="37">
        <v>42830</v>
      </c>
      <c r="K7" s="37">
        <v>43100</v>
      </c>
      <c r="L7" s="37">
        <v>42830</v>
      </c>
      <c r="M7" s="37"/>
      <c r="N7" s="38" t="s">
        <v>91</v>
      </c>
      <c r="O7" s="38" t="s">
        <v>91</v>
      </c>
      <c r="P7" s="76" t="s">
        <v>473</v>
      </c>
    </row>
    <row r="8" spans="1:16" ht="15">
      <c r="A8" s="53" t="s">
        <v>86</v>
      </c>
      <c r="B8" s="34"/>
      <c r="C8" s="35" t="s">
        <v>86</v>
      </c>
      <c r="D8" s="162" t="s">
        <v>92</v>
      </c>
      <c r="E8" s="163"/>
      <c r="F8" s="54"/>
      <c r="G8" s="138">
        <v>43209</v>
      </c>
      <c r="H8" s="138"/>
      <c r="I8" s="36">
        <v>80000</v>
      </c>
      <c r="J8" s="37">
        <v>42895</v>
      </c>
      <c r="K8" s="37">
        <v>43259</v>
      </c>
      <c r="L8" s="37">
        <v>42893</v>
      </c>
      <c r="M8" s="37"/>
      <c r="N8" s="38" t="s">
        <v>93</v>
      </c>
      <c r="O8" s="38" t="s">
        <v>93</v>
      </c>
      <c r="P8" s="77"/>
    </row>
    <row r="9" spans="1:16" ht="15">
      <c r="A9" s="53" t="s">
        <v>86</v>
      </c>
      <c r="B9" s="34"/>
      <c r="C9" s="35" t="s">
        <v>95</v>
      </c>
      <c r="D9" s="162" t="s">
        <v>92</v>
      </c>
      <c r="E9" s="163"/>
      <c r="F9" s="54"/>
      <c r="G9" s="138">
        <v>43209</v>
      </c>
      <c r="H9" s="138"/>
      <c r="I9" s="36">
        <v>49000</v>
      </c>
      <c r="J9" s="37">
        <v>43040</v>
      </c>
      <c r="K9" s="37">
        <v>43100</v>
      </c>
      <c r="L9" s="37">
        <v>43040</v>
      </c>
      <c r="M9" s="37"/>
      <c r="N9" s="38" t="s">
        <v>93</v>
      </c>
      <c r="O9" s="38" t="s">
        <v>93</v>
      </c>
      <c r="P9" s="77"/>
    </row>
    <row r="10" spans="1:16" ht="15">
      <c r="A10" s="10" t="s">
        <v>94</v>
      </c>
      <c r="B10" s="34"/>
      <c r="C10" s="35" t="s">
        <v>47</v>
      </c>
      <c r="D10" s="162"/>
      <c r="E10" s="163"/>
      <c r="F10" s="54"/>
      <c r="G10" s="129"/>
      <c r="H10" s="54"/>
      <c r="I10" s="25"/>
      <c r="J10" s="37"/>
      <c r="K10" s="37"/>
      <c r="L10" s="37"/>
      <c r="M10" s="37"/>
      <c r="N10" s="38"/>
      <c r="O10" s="38"/>
      <c r="P10" s="77"/>
    </row>
    <row r="11" spans="1:16" ht="15">
      <c r="A11" s="53" t="s">
        <v>96</v>
      </c>
      <c r="B11" s="34"/>
      <c r="C11" s="59" t="s">
        <v>96</v>
      </c>
      <c r="D11" s="162" t="s">
        <v>98</v>
      </c>
      <c r="E11" s="163"/>
      <c r="F11" s="54"/>
      <c r="G11" s="129"/>
      <c r="H11" s="54"/>
      <c r="I11" s="36">
        <v>194500</v>
      </c>
      <c r="J11" s="15"/>
      <c r="K11" s="15">
        <v>43100</v>
      </c>
      <c r="L11" s="15"/>
      <c r="M11" s="37"/>
      <c r="N11" s="38" t="s">
        <v>97</v>
      </c>
      <c r="O11" s="38" t="s">
        <v>97</v>
      </c>
      <c r="P11" s="76" t="s">
        <v>193</v>
      </c>
    </row>
    <row r="12" spans="1:16" ht="15">
      <c r="A12" s="53" t="s">
        <v>99</v>
      </c>
      <c r="B12" s="34"/>
      <c r="C12" s="35" t="s">
        <v>99</v>
      </c>
      <c r="D12" s="162" t="s">
        <v>102</v>
      </c>
      <c r="E12" s="163"/>
      <c r="F12" s="54"/>
      <c r="G12" s="138">
        <v>42907</v>
      </c>
      <c r="H12" s="138"/>
      <c r="I12" s="36">
        <v>199000</v>
      </c>
      <c r="J12" s="37">
        <v>42900</v>
      </c>
      <c r="K12" s="37">
        <v>43082</v>
      </c>
      <c r="L12" s="37">
        <v>42900</v>
      </c>
      <c r="M12" s="37"/>
      <c r="N12" s="38" t="s">
        <v>101</v>
      </c>
      <c r="O12" s="38" t="s">
        <v>101</v>
      </c>
      <c r="P12" s="77"/>
    </row>
    <row r="13" spans="1:16" ht="15">
      <c r="A13" s="53" t="s">
        <v>103</v>
      </c>
      <c r="B13" s="34"/>
      <c r="C13" s="35" t="s">
        <v>103</v>
      </c>
      <c r="D13" s="162" t="s">
        <v>104</v>
      </c>
      <c r="E13" s="163"/>
      <c r="F13" s="129"/>
      <c r="G13" s="138">
        <v>43169</v>
      </c>
      <c r="H13" s="138"/>
      <c r="I13" s="36">
        <v>190000</v>
      </c>
      <c r="J13" s="37">
        <v>42948</v>
      </c>
      <c r="K13" s="37">
        <v>43250</v>
      </c>
      <c r="L13" s="37">
        <v>42921</v>
      </c>
      <c r="M13" s="37"/>
      <c r="N13" s="38" t="s">
        <v>108</v>
      </c>
      <c r="O13" s="38" t="s">
        <v>108</v>
      </c>
      <c r="P13" s="77"/>
    </row>
    <row r="14" spans="1:16" ht="15">
      <c r="A14" s="53" t="s">
        <v>106</v>
      </c>
      <c r="B14" s="34"/>
      <c r="C14" s="35" t="s">
        <v>106</v>
      </c>
      <c r="D14" s="162" t="s">
        <v>109</v>
      </c>
      <c r="E14" s="163"/>
      <c r="F14" s="54"/>
      <c r="G14" s="138">
        <v>43197</v>
      </c>
      <c r="H14" s="54"/>
      <c r="I14" s="36">
        <v>365379.75</v>
      </c>
      <c r="J14" s="37">
        <v>42949</v>
      </c>
      <c r="K14" s="37">
        <v>43313</v>
      </c>
      <c r="L14" s="37">
        <v>42949</v>
      </c>
      <c r="M14" s="37"/>
      <c r="N14" s="38" t="s">
        <v>107</v>
      </c>
      <c r="O14" s="38" t="s">
        <v>107</v>
      </c>
      <c r="P14" s="77"/>
    </row>
    <row r="15" spans="1:16" ht="15">
      <c r="A15" s="10" t="s">
        <v>110</v>
      </c>
      <c r="B15" s="34"/>
      <c r="C15" s="34" t="s">
        <v>47</v>
      </c>
      <c r="D15" s="162"/>
      <c r="E15" s="163"/>
      <c r="F15" s="54"/>
      <c r="G15" s="54"/>
      <c r="H15" s="54"/>
      <c r="I15" s="36"/>
      <c r="J15" s="37"/>
      <c r="K15" s="37"/>
      <c r="L15" s="37"/>
      <c r="M15" s="37"/>
      <c r="N15" s="38"/>
      <c r="O15" s="38"/>
      <c r="P15" s="75"/>
    </row>
    <row r="16" spans="1:16" ht="15">
      <c r="A16" s="53" t="s">
        <v>111</v>
      </c>
      <c r="B16" s="34"/>
      <c r="C16" s="35" t="s">
        <v>111</v>
      </c>
      <c r="D16" s="162" t="s">
        <v>113</v>
      </c>
      <c r="E16" s="163"/>
      <c r="F16" s="54"/>
      <c r="G16" s="138">
        <v>43055</v>
      </c>
      <c r="H16" s="54"/>
      <c r="I16" s="36">
        <v>15000</v>
      </c>
      <c r="J16" s="37">
        <v>42917</v>
      </c>
      <c r="K16" s="37">
        <v>43100</v>
      </c>
      <c r="L16" s="37">
        <v>42915</v>
      </c>
      <c r="M16" s="37"/>
      <c r="N16" s="38" t="s">
        <v>112</v>
      </c>
      <c r="O16" s="38" t="s">
        <v>112</v>
      </c>
      <c r="P16" s="75"/>
    </row>
    <row r="17" spans="1:16" ht="15">
      <c r="A17" s="10" t="s">
        <v>114</v>
      </c>
      <c r="B17" s="34"/>
      <c r="C17" s="137" t="s">
        <v>63</v>
      </c>
      <c r="D17" s="162" t="s">
        <v>116</v>
      </c>
      <c r="E17" s="163"/>
      <c r="F17" s="54"/>
      <c r="G17" s="54"/>
      <c r="H17" s="54"/>
      <c r="I17" s="36">
        <v>200000</v>
      </c>
      <c r="J17" s="37">
        <v>42915</v>
      </c>
      <c r="K17" s="37">
        <v>43279</v>
      </c>
      <c r="L17" s="15"/>
      <c r="M17" s="37"/>
      <c r="N17" s="38" t="s">
        <v>115</v>
      </c>
      <c r="O17" s="38" t="s">
        <v>115</v>
      </c>
      <c r="P17" s="75"/>
    </row>
    <row r="18" spans="1:16" ht="15" customHeight="1">
      <c r="A18" s="53" t="s">
        <v>117</v>
      </c>
      <c r="B18" s="34"/>
      <c r="C18" s="35" t="s">
        <v>117</v>
      </c>
      <c r="D18" s="165" t="s">
        <v>119</v>
      </c>
      <c r="E18" s="166"/>
      <c r="F18" s="56"/>
      <c r="G18" s="130" t="s">
        <v>475</v>
      </c>
      <c r="H18" s="56"/>
      <c r="I18" s="36">
        <v>36750</v>
      </c>
      <c r="J18" s="37">
        <v>42917</v>
      </c>
      <c r="K18" s="37">
        <v>43100</v>
      </c>
      <c r="L18" s="37">
        <v>42917</v>
      </c>
      <c r="M18" s="37"/>
      <c r="N18" s="38" t="s">
        <v>118</v>
      </c>
      <c r="O18" s="38" t="s">
        <v>118</v>
      </c>
      <c r="P18" s="75"/>
    </row>
    <row r="19" spans="1:16" ht="15">
      <c r="A19" s="53" t="s">
        <v>120</v>
      </c>
      <c r="B19" s="34"/>
      <c r="C19" s="35" t="s">
        <v>120</v>
      </c>
      <c r="D19" s="162" t="s">
        <v>123</v>
      </c>
      <c r="E19" s="163"/>
      <c r="F19" s="54"/>
      <c r="G19" s="144">
        <v>43246</v>
      </c>
      <c r="H19" s="54"/>
      <c r="I19" s="36">
        <v>60000</v>
      </c>
      <c r="J19" s="37">
        <v>42951</v>
      </c>
      <c r="K19" s="37">
        <v>43073</v>
      </c>
      <c r="L19" s="37">
        <v>42950</v>
      </c>
      <c r="M19" s="37"/>
      <c r="N19" s="38" t="s">
        <v>121</v>
      </c>
      <c r="O19" s="38" t="s">
        <v>121</v>
      </c>
      <c r="P19" s="75"/>
    </row>
    <row r="20" spans="1:16" ht="15">
      <c r="A20" s="53" t="s">
        <v>122</v>
      </c>
      <c r="B20" s="34"/>
      <c r="C20" s="35" t="s">
        <v>122</v>
      </c>
      <c r="D20" s="162" t="s">
        <v>124</v>
      </c>
      <c r="E20" s="163"/>
      <c r="F20" s="54"/>
      <c r="G20" s="138">
        <v>43133</v>
      </c>
      <c r="H20" s="54"/>
      <c r="I20" s="36">
        <v>206234</v>
      </c>
      <c r="J20" s="37">
        <v>42929</v>
      </c>
      <c r="K20" s="37">
        <v>43100</v>
      </c>
      <c r="L20" s="37">
        <v>42929</v>
      </c>
      <c r="M20" s="37"/>
      <c r="N20" s="38" t="s">
        <v>125</v>
      </c>
      <c r="O20" s="38" t="s">
        <v>125</v>
      </c>
      <c r="P20" s="75"/>
    </row>
    <row r="21" spans="1:16" ht="15">
      <c r="A21" s="10" t="s">
        <v>126</v>
      </c>
      <c r="B21" s="34"/>
      <c r="C21" s="35" t="s">
        <v>47</v>
      </c>
      <c r="D21" s="162"/>
      <c r="E21" s="163"/>
      <c r="F21" s="54"/>
      <c r="G21" s="54"/>
      <c r="H21" s="54"/>
      <c r="I21" s="36"/>
      <c r="J21" s="37"/>
      <c r="K21" s="37"/>
      <c r="L21" s="37"/>
      <c r="M21" s="37"/>
      <c r="N21" s="38"/>
      <c r="O21" s="38"/>
      <c r="P21" s="75"/>
    </row>
    <row r="22" spans="1:16" ht="15">
      <c r="A22" s="53" t="s">
        <v>128</v>
      </c>
      <c r="B22" s="34"/>
      <c r="C22" s="35" t="s">
        <v>128</v>
      </c>
      <c r="D22" s="162" t="s">
        <v>127</v>
      </c>
      <c r="E22" s="163"/>
      <c r="F22" s="54"/>
      <c r="G22" s="144">
        <v>43229</v>
      </c>
      <c r="H22" s="54"/>
      <c r="I22" s="36">
        <v>75000</v>
      </c>
      <c r="J22" s="37">
        <v>42983</v>
      </c>
      <c r="K22" s="37">
        <v>42983</v>
      </c>
      <c r="L22" s="37">
        <v>42971</v>
      </c>
      <c r="M22" s="37"/>
      <c r="N22" s="38" t="s">
        <v>129</v>
      </c>
      <c r="O22" s="38" t="s">
        <v>129</v>
      </c>
      <c r="P22" s="75"/>
    </row>
    <row r="23" spans="1:16" ht="15">
      <c r="A23" s="53" t="s">
        <v>130</v>
      </c>
      <c r="B23" s="34"/>
      <c r="C23" s="35" t="s">
        <v>130</v>
      </c>
      <c r="D23" s="162" t="s">
        <v>132</v>
      </c>
      <c r="E23" s="163"/>
      <c r="F23" s="54"/>
      <c r="G23" s="144">
        <v>43309</v>
      </c>
      <c r="H23" s="54"/>
      <c r="I23" s="36">
        <v>50000</v>
      </c>
      <c r="J23" s="37">
        <v>42977</v>
      </c>
      <c r="K23" s="37">
        <v>43098</v>
      </c>
      <c r="L23" s="37">
        <v>42977</v>
      </c>
      <c r="M23" s="37"/>
      <c r="N23" s="38" t="s">
        <v>131</v>
      </c>
      <c r="O23" s="38" t="s">
        <v>131</v>
      </c>
      <c r="P23" s="75"/>
    </row>
    <row r="24" spans="1:16" ht="15">
      <c r="A24" s="53" t="s">
        <v>133</v>
      </c>
      <c r="B24" s="34"/>
      <c r="C24" s="35" t="s">
        <v>133</v>
      </c>
      <c r="D24" s="162" t="s">
        <v>134</v>
      </c>
      <c r="E24" s="163"/>
      <c r="F24" s="54"/>
      <c r="G24" s="138">
        <v>42986</v>
      </c>
      <c r="H24" s="54"/>
      <c r="I24" s="36">
        <v>30000</v>
      </c>
      <c r="J24" s="37">
        <v>43040</v>
      </c>
      <c r="K24" s="37">
        <v>43100</v>
      </c>
      <c r="L24" s="37">
        <v>42968</v>
      </c>
      <c r="M24" s="37"/>
      <c r="N24" s="38" t="s">
        <v>135</v>
      </c>
      <c r="O24" s="38" t="s">
        <v>135</v>
      </c>
      <c r="P24" s="75" t="s">
        <v>253</v>
      </c>
    </row>
    <row r="25" spans="1:16" ht="15">
      <c r="A25" s="10" t="s">
        <v>136</v>
      </c>
      <c r="B25" s="34"/>
      <c r="C25" s="34" t="s">
        <v>47</v>
      </c>
      <c r="D25" s="39"/>
      <c r="E25" s="40"/>
      <c r="F25" s="54"/>
      <c r="G25" s="54"/>
      <c r="H25" s="54"/>
      <c r="I25" s="36"/>
      <c r="J25" s="37"/>
      <c r="K25" s="37"/>
      <c r="L25" s="37"/>
      <c r="M25" s="37"/>
      <c r="N25" s="38"/>
      <c r="O25" s="38"/>
      <c r="P25" s="75"/>
    </row>
    <row r="26" spans="1:16" ht="15">
      <c r="A26" s="53" t="s">
        <v>137</v>
      </c>
      <c r="B26" s="34"/>
      <c r="C26" s="35" t="s">
        <v>137</v>
      </c>
      <c r="D26" s="162" t="s">
        <v>139</v>
      </c>
      <c r="E26" s="163"/>
      <c r="F26" s="54"/>
      <c r="G26" s="138">
        <v>43096</v>
      </c>
      <c r="H26" s="54"/>
      <c r="I26" s="36">
        <v>4200</v>
      </c>
      <c r="J26" s="37">
        <v>43070</v>
      </c>
      <c r="K26" s="37">
        <v>43100</v>
      </c>
      <c r="L26" s="37">
        <v>43070</v>
      </c>
      <c r="M26" s="34"/>
      <c r="N26" s="38" t="s">
        <v>138</v>
      </c>
      <c r="O26" s="38" t="s">
        <v>138</v>
      </c>
      <c r="P26" s="75"/>
    </row>
    <row r="27" spans="1:16" ht="15">
      <c r="A27" s="53" t="s">
        <v>140</v>
      </c>
      <c r="B27" s="34"/>
      <c r="C27" s="35" t="s">
        <v>140</v>
      </c>
      <c r="D27" s="162" t="s">
        <v>142</v>
      </c>
      <c r="E27" s="163"/>
      <c r="F27" s="54"/>
      <c r="G27" s="144">
        <v>43327</v>
      </c>
      <c r="H27" s="54"/>
      <c r="I27" s="36">
        <v>20040</v>
      </c>
      <c r="J27" s="37">
        <v>43059</v>
      </c>
      <c r="K27" s="37">
        <v>43058</v>
      </c>
      <c r="L27" s="37">
        <v>43059</v>
      </c>
      <c r="M27" s="34"/>
      <c r="N27" s="38" t="s">
        <v>141</v>
      </c>
      <c r="O27" s="38" t="s">
        <v>141</v>
      </c>
      <c r="P27" s="75"/>
    </row>
    <row r="28" spans="1:16" ht="15">
      <c r="A28" s="53" t="s">
        <v>143</v>
      </c>
      <c r="B28" s="34" t="s">
        <v>476</v>
      </c>
      <c r="C28" s="35" t="s">
        <v>143</v>
      </c>
      <c r="D28" s="162" t="s">
        <v>144</v>
      </c>
      <c r="E28" s="163"/>
      <c r="F28" s="54"/>
      <c r="G28" s="144">
        <v>43256</v>
      </c>
      <c r="H28" s="54"/>
      <c r="I28" s="36">
        <v>9000</v>
      </c>
      <c r="J28" s="37">
        <v>43045</v>
      </c>
      <c r="K28" s="37">
        <v>43100</v>
      </c>
      <c r="L28" s="37">
        <v>43045</v>
      </c>
      <c r="M28" s="34"/>
      <c r="N28" s="38" t="s">
        <v>145</v>
      </c>
      <c r="O28" s="38" t="s">
        <v>145</v>
      </c>
      <c r="P28" s="75"/>
    </row>
    <row r="29" spans="1:16" ht="15.75" thickBot="1">
      <c r="A29" s="12"/>
      <c r="B29" s="13"/>
      <c r="C29" s="28"/>
      <c r="D29" s="164"/>
      <c r="E29" s="164"/>
      <c r="F29" s="57"/>
      <c r="G29" s="57"/>
      <c r="H29" s="57"/>
      <c r="I29" s="17"/>
      <c r="J29" s="13"/>
      <c r="K29" s="13"/>
      <c r="L29" s="13"/>
      <c r="M29" s="13"/>
      <c r="N29" s="14"/>
      <c r="O29" s="14"/>
      <c r="P29" s="75"/>
    </row>
    <row r="30" spans="1:16" ht="15.75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P30" s="75" t="s">
        <v>253</v>
      </c>
    </row>
    <row r="31" spans="1:16" ht="15.75" thickBot="1">
      <c r="A31" s="159" t="s">
        <v>17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  <c r="P31" s="75" t="s">
        <v>254</v>
      </c>
    </row>
    <row r="32" spans="1:16" ht="15">
      <c r="A32" s="7" t="s">
        <v>0</v>
      </c>
      <c r="B32" s="8" t="s">
        <v>9</v>
      </c>
      <c r="C32" s="8" t="s">
        <v>10</v>
      </c>
      <c r="D32" s="8" t="s">
        <v>11</v>
      </c>
      <c r="E32" s="8" t="s">
        <v>12</v>
      </c>
      <c r="F32" s="55"/>
      <c r="G32" s="55"/>
      <c r="H32" s="55"/>
      <c r="I32" s="8" t="s">
        <v>13</v>
      </c>
      <c r="J32" s="8" t="s">
        <v>4</v>
      </c>
      <c r="K32" s="8" t="s">
        <v>5</v>
      </c>
      <c r="L32" s="8" t="s">
        <v>14</v>
      </c>
      <c r="M32" s="8" t="s">
        <v>15</v>
      </c>
      <c r="N32" s="9" t="s">
        <v>8</v>
      </c>
      <c r="P32" s="75" t="s">
        <v>254</v>
      </c>
    </row>
    <row r="33" spans="1:16" ht="15">
      <c r="A33" s="53" t="s">
        <v>84</v>
      </c>
      <c r="B33" s="18"/>
      <c r="C33" s="35" t="s">
        <v>471</v>
      </c>
      <c r="D33" s="162" t="s">
        <v>89</v>
      </c>
      <c r="E33" s="163"/>
      <c r="F33" s="129"/>
      <c r="G33" s="129"/>
      <c r="H33" s="129"/>
      <c r="I33" s="36">
        <v>200360.06</v>
      </c>
      <c r="J33" s="6">
        <v>42992</v>
      </c>
      <c r="K33" s="6">
        <v>43099</v>
      </c>
      <c r="L33" s="37">
        <v>42992</v>
      </c>
      <c r="M33" s="137" t="s">
        <v>470</v>
      </c>
      <c r="N33" s="11" t="s">
        <v>88</v>
      </c>
      <c r="O33" s="11" t="s">
        <v>178</v>
      </c>
      <c r="P33" s="76" t="s">
        <v>193</v>
      </c>
    </row>
    <row r="34" spans="1:16" ht="15">
      <c r="A34" s="32" t="s">
        <v>85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1"/>
      <c r="P34" s="112"/>
    </row>
    <row r="35" spans="1:16" ht="15">
      <c r="A35" s="140" t="s">
        <v>103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P35" s="112"/>
    </row>
    <row r="36" spans="1:16" ht="15">
      <c r="A36" s="140" t="s">
        <v>106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2"/>
      <c r="P36" s="112"/>
    </row>
    <row r="37" spans="1:16" ht="15">
      <c r="A37" s="140" t="s">
        <v>117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2"/>
      <c r="P37" s="112"/>
    </row>
    <row r="38" spans="1:16" ht="15">
      <c r="A38" s="140" t="s">
        <v>122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2"/>
      <c r="P38" s="112"/>
    </row>
    <row r="39" spans="1:16" ht="15">
      <c r="A39" s="143" t="s">
        <v>128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2"/>
      <c r="P39" s="112"/>
    </row>
    <row r="40" spans="1:16" ht="15">
      <c r="A40" s="143" t="s">
        <v>130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2"/>
      <c r="P40" s="112"/>
    </row>
    <row r="41" spans="1:16" ht="15">
      <c r="A41" s="140" t="s">
        <v>133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P41" s="112"/>
    </row>
    <row r="42" spans="1:16" ht="15">
      <c r="A42" s="140" t="s">
        <v>137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P42" s="112"/>
    </row>
    <row r="43" spans="1:16" ht="15">
      <c r="A43" s="140" t="s">
        <v>140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P43" s="112"/>
    </row>
    <row r="44" spans="1:16" ht="15">
      <c r="A44" s="140" t="s">
        <v>143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P44" s="112"/>
    </row>
    <row r="45" spans="1:16" ht="15.75" thickBo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33"/>
      <c r="P45" s="75"/>
    </row>
    <row r="46" ht="15">
      <c r="P46" s="75"/>
    </row>
    <row r="47" ht="15">
      <c r="P47" s="76" t="s">
        <v>337</v>
      </c>
    </row>
    <row r="48" ht="15">
      <c r="P48" s="75"/>
    </row>
    <row r="49" ht="15">
      <c r="P49" s="75" t="s">
        <v>254</v>
      </c>
    </row>
    <row r="50" ht="15">
      <c r="P50" s="75"/>
    </row>
    <row r="51" ht="15">
      <c r="P51" s="76" t="s">
        <v>337</v>
      </c>
    </row>
    <row r="52" ht="15">
      <c r="P52" s="76" t="s">
        <v>337</v>
      </c>
    </row>
    <row r="53" ht="15">
      <c r="P53" s="133" t="s">
        <v>253</v>
      </c>
    </row>
    <row r="54" ht="15">
      <c r="P54" s="80"/>
    </row>
    <row r="55" ht="15">
      <c r="P55" s="80"/>
    </row>
    <row r="56" ht="15">
      <c r="P56" s="79" t="s">
        <v>337</v>
      </c>
    </row>
    <row r="57" ht="15">
      <c r="P57" s="75" t="s">
        <v>254</v>
      </c>
    </row>
    <row r="58" ht="15">
      <c r="P58" s="75"/>
    </row>
    <row r="59" ht="15">
      <c r="P59" s="78"/>
    </row>
    <row r="60" ht="15">
      <c r="P60" s="75" t="s">
        <v>254</v>
      </c>
    </row>
    <row r="61" ht="15">
      <c r="P61" s="75"/>
    </row>
    <row r="62" ht="15">
      <c r="P62" s="83"/>
    </row>
    <row r="63" ht="15">
      <c r="P63" s="78"/>
    </row>
    <row r="64" ht="15.75" thickBot="1">
      <c r="P64" s="132" t="s">
        <v>365</v>
      </c>
    </row>
    <row r="65" ht="15">
      <c r="P65" s="60"/>
    </row>
    <row r="66" ht="15.75" thickBot="1"/>
    <row r="67" ht="15">
      <c r="P67" s="63"/>
    </row>
    <row r="68" ht="15">
      <c r="P68" s="58" t="s">
        <v>186</v>
      </c>
    </row>
    <row r="69" ht="15">
      <c r="P69" s="38" t="s">
        <v>187</v>
      </c>
    </row>
    <row r="70" ht="15">
      <c r="P70" s="38"/>
    </row>
    <row r="71" ht="15.75" thickBot="1">
      <c r="P71" s="62"/>
    </row>
    <row r="75" ht="15">
      <c r="P75" s="41"/>
    </row>
  </sheetData>
  <sheetProtection/>
  <mergeCells count="29">
    <mergeCell ref="D33:E33"/>
    <mergeCell ref="A2:O2"/>
    <mergeCell ref="D6:E6"/>
    <mergeCell ref="D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8:E8"/>
    <mergeCell ref="D3:E3"/>
    <mergeCell ref="D4:E4"/>
    <mergeCell ref="D5:E5"/>
    <mergeCell ref="D7:E7"/>
    <mergeCell ref="A31:N31"/>
    <mergeCell ref="D23:E23"/>
    <mergeCell ref="D24:E24"/>
    <mergeCell ref="D27:E27"/>
    <mergeCell ref="D20:E20"/>
    <mergeCell ref="D21:E21"/>
    <mergeCell ref="D22:E22"/>
    <mergeCell ref="D26:E26"/>
    <mergeCell ref="D28:E28"/>
    <mergeCell ref="D29:E29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7"/>
  <sheetViews>
    <sheetView zoomScalePageLayoutView="0" workbookViewId="0" topLeftCell="A19">
      <selection activeCell="A41" sqref="A41"/>
    </sheetView>
  </sheetViews>
  <sheetFormatPr defaultColWidth="9.140625" defaultRowHeight="15"/>
  <cols>
    <col min="1" max="1" width="19.57421875" style="0" customWidth="1"/>
    <col min="2" max="2" width="19.421875" style="0" bestFit="1" customWidth="1"/>
    <col min="3" max="3" width="19.421875" style="0" customWidth="1"/>
    <col min="4" max="4" width="40.28125" style="0" customWidth="1"/>
    <col min="5" max="5" width="19.28125" style="0" customWidth="1"/>
    <col min="6" max="7" width="20.57421875" style="0" bestFit="1" customWidth="1"/>
    <col min="8" max="8" width="17.57421875" style="0" bestFit="1" customWidth="1"/>
    <col min="9" max="9" width="17.7109375" style="0" bestFit="1" customWidth="1"/>
    <col min="10" max="10" width="76.7109375" style="0" customWidth="1"/>
    <col min="11" max="11" width="28.8515625" style="0" customWidth="1"/>
    <col min="12" max="12" width="60.57421875" style="0" bestFit="1" customWidth="1"/>
  </cols>
  <sheetData>
    <row r="1" ht="15.75" thickBot="1"/>
    <row r="2" spans="1:12" ht="15.75" thickBo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15.75" thickBot="1">
      <c r="A3" s="64" t="s">
        <v>0</v>
      </c>
      <c r="B3" s="66" t="s">
        <v>1</v>
      </c>
      <c r="C3" s="65" t="s">
        <v>2</v>
      </c>
      <c r="D3" s="66" t="s">
        <v>41</v>
      </c>
      <c r="E3" s="66" t="s">
        <v>3</v>
      </c>
      <c r="F3" s="66" t="s">
        <v>4</v>
      </c>
      <c r="G3" s="66" t="s">
        <v>5</v>
      </c>
      <c r="H3" s="66" t="s">
        <v>6</v>
      </c>
      <c r="I3" s="66" t="s">
        <v>7</v>
      </c>
      <c r="J3" s="61" t="s">
        <v>8</v>
      </c>
      <c r="K3" s="61" t="s">
        <v>184</v>
      </c>
      <c r="L3" s="61"/>
    </row>
    <row r="4" spans="1:12" ht="15">
      <c r="A4" s="98" t="s">
        <v>146</v>
      </c>
      <c r="B4" s="67"/>
      <c r="C4" s="99" t="s">
        <v>146</v>
      </c>
      <c r="D4" s="81" t="s">
        <v>149</v>
      </c>
      <c r="E4" s="68">
        <v>191323.2</v>
      </c>
      <c r="F4" s="69">
        <v>42860</v>
      </c>
      <c r="G4" s="69">
        <v>43224</v>
      </c>
      <c r="H4" s="69">
        <v>42860</v>
      </c>
      <c r="I4" s="67"/>
      <c r="J4" s="100" t="s">
        <v>148</v>
      </c>
      <c r="K4" s="70" t="s">
        <v>366</v>
      </c>
      <c r="L4" s="84"/>
    </row>
    <row r="5" spans="1:12" ht="15">
      <c r="A5" s="53" t="s">
        <v>147</v>
      </c>
      <c r="B5" s="18"/>
      <c r="C5" s="24" t="s">
        <v>147</v>
      </c>
      <c r="D5" s="86" t="s">
        <v>151</v>
      </c>
      <c r="E5" s="25">
        <v>6050</v>
      </c>
      <c r="F5" s="19">
        <v>42789</v>
      </c>
      <c r="G5" s="19" t="s">
        <v>367</v>
      </c>
      <c r="H5" s="19">
        <v>42789</v>
      </c>
      <c r="I5" s="18"/>
      <c r="J5" s="20" t="s">
        <v>150</v>
      </c>
      <c r="K5" s="71" t="s">
        <v>368</v>
      </c>
      <c r="L5" s="77"/>
    </row>
    <row r="6" spans="1:12" ht="15">
      <c r="A6" s="53" t="s">
        <v>152</v>
      </c>
      <c r="B6" s="18"/>
      <c r="C6" s="18" t="s">
        <v>152</v>
      </c>
      <c r="D6" s="86" t="s">
        <v>469</v>
      </c>
      <c r="E6" s="25">
        <v>38000</v>
      </c>
      <c r="F6" s="19">
        <v>42789</v>
      </c>
      <c r="G6" s="19" t="s">
        <v>367</v>
      </c>
      <c r="H6" s="19">
        <v>42789</v>
      </c>
      <c r="I6" s="18"/>
      <c r="J6" s="20" t="s">
        <v>153</v>
      </c>
      <c r="K6" s="71" t="s">
        <v>369</v>
      </c>
      <c r="L6" s="77"/>
    </row>
    <row r="7" spans="1:12" ht="15">
      <c r="A7" s="85" t="s">
        <v>154</v>
      </c>
      <c r="B7" s="18"/>
      <c r="C7" s="24" t="s">
        <v>154</v>
      </c>
      <c r="D7" s="86" t="s">
        <v>468</v>
      </c>
      <c r="E7" s="25">
        <v>3600</v>
      </c>
      <c r="F7" s="19">
        <v>42791</v>
      </c>
      <c r="G7" s="19">
        <v>42793</v>
      </c>
      <c r="H7" s="19">
        <v>42790</v>
      </c>
      <c r="I7" s="18"/>
      <c r="J7" s="20" t="s">
        <v>155</v>
      </c>
      <c r="K7" s="71" t="s">
        <v>371</v>
      </c>
      <c r="L7" s="76" t="s">
        <v>489</v>
      </c>
    </row>
    <row r="8" spans="1:12" ht="15">
      <c r="A8" s="23" t="s">
        <v>156</v>
      </c>
      <c r="B8" s="18" t="s">
        <v>47</v>
      </c>
      <c r="C8" s="24"/>
      <c r="D8" s="86"/>
      <c r="E8" s="25"/>
      <c r="F8" s="19"/>
      <c r="G8" s="19"/>
      <c r="H8" s="19"/>
      <c r="I8" s="18"/>
      <c r="J8" s="20"/>
      <c r="K8" s="71"/>
      <c r="L8" s="77"/>
    </row>
    <row r="9" spans="1:12" ht="15">
      <c r="A9" s="23" t="s">
        <v>157</v>
      </c>
      <c r="B9" s="18" t="s">
        <v>47</v>
      </c>
      <c r="C9" s="24"/>
      <c r="D9" s="86"/>
      <c r="E9" s="25"/>
      <c r="F9" s="19"/>
      <c r="G9" s="19"/>
      <c r="H9" s="19"/>
      <c r="I9" s="18"/>
      <c r="J9" s="20"/>
      <c r="K9" s="71"/>
      <c r="L9" s="77"/>
    </row>
    <row r="10" spans="1:12" ht="15">
      <c r="A10" s="23" t="s">
        <v>158</v>
      </c>
      <c r="B10" s="18" t="s">
        <v>47</v>
      </c>
      <c r="C10" s="24"/>
      <c r="D10" s="86"/>
      <c r="E10" s="25"/>
      <c r="F10" s="19"/>
      <c r="G10" s="19"/>
      <c r="H10" s="19"/>
      <c r="I10" s="18"/>
      <c r="J10" s="20"/>
      <c r="K10" s="71"/>
      <c r="L10" s="77"/>
    </row>
    <row r="11" spans="1:12" ht="15">
      <c r="A11" s="53" t="s">
        <v>159</v>
      </c>
      <c r="B11" s="18"/>
      <c r="C11" s="24" t="s">
        <v>159</v>
      </c>
      <c r="D11" s="86" t="s">
        <v>161</v>
      </c>
      <c r="E11" s="25">
        <v>19580</v>
      </c>
      <c r="F11" s="19">
        <v>42789</v>
      </c>
      <c r="G11" s="19" t="s">
        <v>367</v>
      </c>
      <c r="H11" s="19">
        <v>42789</v>
      </c>
      <c r="I11" s="18"/>
      <c r="J11" s="20" t="s">
        <v>160</v>
      </c>
      <c r="K11" s="71" t="s">
        <v>372</v>
      </c>
      <c r="L11" s="77"/>
    </row>
    <row r="12" spans="1:12" ht="15">
      <c r="A12" s="85" t="s">
        <v>162</v>
      </c>
      <c r="B12" s="18"/>
      <c r="C12" s="24" t="s">
        <v>162</v>
      </c>
      <c r="D12" s="86" t="s">
        <v>373</v>
      </c>
      <c r="E12" s="25">
        <v>1325</v>
      </c>
      <c r="F12" s="19">
        <v>42809</v>
      </c>
      <c r="G12" s="19">
        <v>42919</v>
      </c>
      <c r="H12" s="19">
        <v>42800</v>
      </c>
      <c r="I12" s="18"/>
      <c r="J12" s="20" t="s">
        <v>374</v>
      </c>
      <c r="K12" s="71" t="s">
        <v>375</v>
      </c>
      <c r="L12" s="76" t="s">
        <v>424</v>
      </c>
    </row>
    <row r="13" spans="1:12" ht="15">
      <c r="A13" s="53" t="s">
        <v>163</v>
      </c>
      <c r="B13" s="18"/>
      <c r="C13" s="24" t="s">
        <v>163</v>
      </c>
      <c r="D13" s="86" t="s">
        <v>165</v>
      </c>
      <c r="E13" s="25">
        <v>3600</v>
      </c>
      <c r="F13" s="19">
        <v>42825</v>
      </c>
      <c r="G13" s="19"/>
      <c r="H13" s="19">
        <v>42825</v>
      </c>
      <c r="I13" s="18"/>
      <c r="J13" s="20" t="s">
        <v>164</v>
      </c>
      <c r="K13" s="71" t="s">
        <v>376</v>
      </c>
      <c r="L13" s="77"/>
    </row>
    <row r="14" spans="1:12" ht="15">
      <c r="A14" s="85" t="s">
        <v>166</v>
      </c>
      <c r="B14" s="18"/>
      <c r="C14" s="42"/>
      <c r="D14" s="86" t="s">
        <v>167</v>
      </c>
      <c r="E14" s="25">
        <v>150</v>
      </c>
      <c r="F14" s="19"/>
      <c r="G14" s="19"/>
      <c r="H14" s="19"/>
      <c r="I14" s="18"/>
      <c r="J14" s="20" t="s">
        <v>377</v>
      </c>
      <c r="K14" s="71" t="s">
        <v>378</v>
      </c>
      <c r="L14" s="76" t="s">
        <v>370</v>
      </c>
    </row>
    <row r="15" spans="1:12" ht="15">
      <c r="A15" s="85" t="s">
        <v>169</v>
      </c>
      <c r="B15" s="18"/>
      <c r="C15" s="24"/>
      <c r="D15" s="86" t="s">
        <v>168</v>
      </c>
      <c r="E15" s="25">
        <v>3150</v>
      </c>
      <c r="F15" s="19"/>
      <c r="G15" s="19"/>
      <c r="H15" s="19"/>
      <c r="I15" s="18"/>
      <c r="J15" s="20" t="s">
        <v>379</v>
      </c>
      <c r="K15" s="71" t="s">
        <v>380</v>
      </c>
      <c r="L15" s="76" t="s">
        <v>370</v>
      </c>
    </row>
    <row r="16" spans="1:12" ht="15">
      <c r="A16" s="145" t="s">
        <v>381</v>
      </c>
      <c r="B16" s="18" t="s">
        <v>47</v>
      </c>
      <c r="C16" s="24"/>
      <c r="D16" s="86" t="s">
        <v>389</v>
      </c>
      <c r="E16" s="25"/>
      <c r="F16" s="19"/>
      <c r="G16" s="19"/>
      <c r="H16" s="19"/>
      <c r="I16" s="18"/>
      <c r="J16" s="20" t="s">
        <v>382</v>
      </c>
      <c r="K16" s="72" t="s">
        <v>383</v>
      </c>
      <c r="L16" s="76" t="s">
        <v>193</v>
      </c>
    </row>
    <row r="17" spans="1:12" ht="15">
      <c r="A17" s="85" t="s">
        <v>386</v>
      </c>
      <c r="B17" s="18"/>
      <c r="C17" s="24" t="s">
        <v>386</v>
      </c>
      <c r="D17" s="86" t="s">
        <v>387</v>
      </c>
      <c r="E17" s="25"/>
      <c r="F17" s="19"/>
      <c r="G17" s="19"/>
      <c r="H17" s="19"/>
      <c r="I17" s="18"/>
      <c r="J17" s="20" t="s">
        <v>384</v>
      </c>
      <c r="K17" s="72" t="s">
        <v>385</v>
      </c>
      <c r="L17" s="76" t="s">
        <v>193</v>
      </c>
    </row>
    <row r="18" spans="1:12" ht="15">
      <c r="A18" s="85" t="s">
        <v>388</v>
      </c>
      <c r="B18" s="18"/>
      <c r="C18" s="24"/>
      <c r="D18" s="87" t="s">
        <v>390</v>
      </c>
      <c r="E18" s="25"/>
      <c r="F18" s="19"/>
      <c r="G18" s="19"/>
      <c r="H18" s="19"/>
      <c r="I18" s="18"/>
      <c r="J18" s="20" t="s">
        <v>382</v>
      </c>
      <c r="K18" s="72" t="s">
        <v>383</v>
      </c>
      <c r="L18" s="76" t="s">
        <v>392</v>
      </c>
    </row>
    <row r="19" spans="1:12" ht="15">
      <c r="A19" s="145" t="s">
        <v>391</v>
      </c>
      <c r="B19" s="18" t="s">
        <v>47</v>
      </c>
      <c r="C19" s="24"/>
      <c r="D19" s="86"/>
      <c r="E19" s="25"/>
      <c r="F19" s="19"/>
      <c r="G19" s="19"/>
      <c r="H19" s="19"/>
      <c r="I19" s="18"/>
      <c r="J19" s="20"/>
      <c r="K19" s="72"/>
      <c r="L19" s="146"/>
    </row>
    <row r="20" spans="1:12" ht="15">
      <c r="A20" s="88" t="s">
        <v>393</v>
      </c>
      <c r="B20" s="18" t="s">
        <v>47</v>
      </c>
      <c r="C20" s="24"/>
      <c r="D20" s="86" t="s">
        <v>396</v>
      </c>
      <c r="E20" s="25">
        <v>13000</v>
      </c>
      <c r="F20" s="19"/>
      <c r="G20" s="19"/>
      <c r="H20" s="19"/>
      <c r="I20" s="18"/>
      <c r="J20" s="20" t="s">
        <v>394</v>
      </c>
      <c r="K20" s="72" t="s">
        <v>395</v>
      </c>
      <c r="L20" s="77"/>
    </row>
    <row r="21" spans="1:12" ht="15">
      <c r="A21" s="88" t="s">
        <v>397</v>
      </c>
      <c r="B21" s="18" t="s">
        <v>47</v>
      </c>
      <c r="C21" s="24"/>
      <c r="D21" s="86"/>
      <c r="E21" s="25"/>
      <c r="F21" s="19"/>
      <c r="G21" s="19"/>
      <c r="H21" s="19"/>
      <c r="I21" s="18"/>
      <c r="J21" s="20"/>
      <c r="K21" s="72"/>
      <c r="L21" s="146"/>
    </row>
    <row r="22" spans="1:12" ht="15">
      <c r="A22" s="53" t="s">
        <v>398</v>
      </c>
      <c r="B22" s="18"/>
      <c r="C22" s="24" t="s">
        <v>398</v>
      </c>
      <c r="D22" s="86" t="s">
        <v>399</v>
      </c>
      <c r="E22" s="25">
        <v>25000</v>
      </c>
      <c r="F22" s="19">
        <v>42910</v>
      </c>
      <c r="G22" s="19">
        <v>42917</v>
      </c>
      <c r="H22" s="19">
        <v>42898</v>
      </c>
      <c r="I22" s="18"/>
      <c r="J22" s="20" t="s">
        <v>400</v>
      </c>
      <c r="K22" s="72" t="s">
        <v>401</v>
      </c>
      <c r="L22" s="77"/>
    </row>
    <row r="23" spans="1:12" ht="15">
      <c r="A23" s="53" t="s">
        <v>403</v>
      </c>
      <c r="B23" s="18"/>
      <c r="C23" s="24" t="s">
        <v>403</v>
      </c>
      <c r="D23" s="86" t="s">
        <v>396</v>
      </c>
      <c r="E23" s="25">
        <v>13000</v>
      </c>
      <c r="F23" s="19">
        <v>42910</v>
      </c>
      <c r="G23" s="19">
        <v>42910</v>
      </c>
      <c r="H23" s="19">
        <v>42900</v>
      </c>
      <c r="I23" s="18"/>
      <c r="J23" s="20" t="s">
        <v>394</v>
      </c>
      <c r="K23" s="72" t="s">
        <v>402</v>
      </c>
      <c r="L23" s="77"/>
    </row>
    <row r="24" spans="1:12" ht="15">
      <c r="A24" s="85" t="s">
        <v>422</v>
      </c>
      <c r="B24" s="18"/>
      <c r="C24" s="24" t="s">
        <v>422</v>
      </c>
      <c r="D24" s="86" t="s">
        <v>423</v>
      </c>
      <c r="E24" s="25">
        <v>23000</v>
      </c>
      <c r="F24" s="19">
        <v>42903</v>
      </c>
      <c r="G24" s="19">
        <v>42909</v>
      </c>
      <c r="H24" s="19">
        <v>42900</v>
      </c>
      <c r="I24" s="18"/>
      <c r="J24" s="20" t="s">
        <v>400</v>
      </c>
      <c r="K24" s="72" t="s">
        <v>401</v>
      </c>
      <c r="L24" s="76" t="s">
        <v>490</v>
      </c>
    </row>
    <row r="25" spans="1:12" ht="15">
      <c r="A25" s="53" t="s">
        <v>425</v>
      </c>
      <c r="B25" s="18"/>
      <c r="C25" s="24" t="s">
        <v>425</v>
      </c>
      <c r="D25" s="86" t="s">
        <v>426</v>
      </c>
      <c r="E25" s="25">
        <v>8000</v>
      </c>
      <c r="F25" s="19">
        <v>42903</v>
      </c>
      <c r="G25" s="19">
        <v>42903</v>
      </c>
      <c r="H25" s="19">
        <v>42898</v>
      </c>
      <c r="I25" s="18"/>
      <c r="J25" s="20" t="s">
        <v>406</v>
      </c>
      <c r="K25" s="74" t="s">
        <v>407</v>
      </c>
      <c r="L25" s="77"/>
    </row>
    <row r="26" spans="1:12" ht="15">
      <c r="A26" s="145" t="s">
        <v>432</v>
      </c>
      <c r="B26" s="18" t="s">
        <v>47</v>
      </c>
      <c r="C26" s="24"/>
      <c r="D26" s="86" t="s">
        <v>433</v>
      </c>
      <c r="E26" s="25"/>
      <c r="F26" s="19"/>
      <c r="G26" s="19"/>
      <c r="H26" s="19"/>
      <c r="I26" s="18"/>
      <c r="J26" s="20"/>
      <c r="K26" s="73"/>
      <c r="L26" s="146"/>
    </row>
    <row r="27" spans="1:12" ht="15">
      <c r="A27" s="85" t="s">
        <v>427</v>
      </c>
      <c r="B27" s="18"/>
      <c r="C27" s="24"/>
      <c r="D27" s="86" t="s">
        <v>428</v>
      </c>
      <c r="E27" s="25">
        <v>6000</v>
      </c>
      <c r="F27" s="19"/>
      <c r="G27" s="19"/>
      <c r="H27" s="19"/>
      <c r="I27" s="18"/>
      <c r="J27" s="20" t="s">
        <v>429</v>
      </c>
      <c r="K27" s="72" t="s">
        <v>430</v>
      </c>
      <c r="L27" s="76" t="s">
        <v>254</v>
      </c>
    </row>
    <row r="28" spans="1:12" ht="15">
      <c r="A28" s="145" t="s">
        <v>434</v>
      </c>
      <c r="B28" s="18" t="s">
        <v>47</v>
      </c>
      <c r="C28" s="24"/>
      <c r="D28" s="86"/>
      <c r="E28" s="25"/>
      <c r="F28" s="19"/>
      <c r="G28" s="19"/>
      <c r="H28" s="19"/>
      <c r="I28" s="18"/>
      <c r="J28" s="20"/>
      <c r="K28" s="72"/>
      <c r="L28" s="146"/>
    </row>
    <row r="29" spans="1:12" ht="15">
      <c r="A29" s="23" t="s">
        <v>435</v>
      </c>
      <c r="B29" s="18" t="s">
        <v>47</v>
      </c>
      <c r="C29" s="24"/>
      <c r="D29" s="86" t="s">
        <v>437</v>
      </c>
      <c r="E29" s="25"/>
      <c r="F29" s="19"/>
      <c r="G29" s="19"/>
      <c r="H29" s="19"/>
      <c r="I29" s="18"/>
      <c r="J29" s="20" t="s">
        <v>438</v>
      </c>
      <c r="K29" s="74" t="s">
        <v>439</v>
      </c>
      <c r="L29" s="146"/>
    </row>
    <row r="30" spans="1:12" ht="15">
      <c r="A30" s="23" t="s">
        <v>441</v>
      </c>
      <c r="B30" s="18" t="s">
        <v>47</v>
      </c>
      <c r="C30" s="24"/>
      <c r="D30" s="86"/>
      <c r="E30" s="25"/>
      <c r="F30" s="19"/>
      <c r="G30" s="19"/>
      <c r="H30" s="19"/>
      <c r="I30" s="18"/>
      <c r="J30" s="20"/>
      <c r="K30" s="74"/>
      <c r="L30" s="146"/>
    </row>
    <row r="31" spans="1:12" ht="15">
      <c r="A31" s="85" t="s">
        <v>440</v>
      </c>
      <c r="B31" s="18"/>
      <c r="C31" s="24"/>
      <c r="D31" s="86" t="s">
        <v>442</v>
      </c>
      <c r="E31" s="25">
        <v>10170</v>
      </c>
      <c r="F31" s="19"/>
      <c r="G31" s="19"/>
      <c r="H31" s="19"/>
      <c r="I31" s="18"/>
      <c r="J31" s="20" t="s">
        <v>443</v>
      </c>
      <c r="K31" s="73" t="s">
        <v>444</v>
      </c>
      <c r="L31" s="76" t="s">
        <v>392</v>
      </c>
    </row>
    <row r="32" spans="1:12" ht="15">
      <c r="A32" s="145" t="s">
        <v>431</v>
      </c>
      <c r="B32" s="18" t="s">
        <v>47</v>
      </c>
      <c r="C32" s="24"/>
      <c r="D32" s="86" t="s">
        <v>452</v>
      </c>
      <c r="E32" s="25"/>
      <c r="F32" s="19"/>
      <c r="G32" s="19"/>
      <c r="H32" s="19"/>
      <c r="I32" s="18"/>
      <c r="J32" s="20" t="s">
        <v>450</v>
      </c>
      <c r="K32" s="73" t="s">
        <v>451</v>
      </c>
      <c r="L32" s="146"/>
    </row>
    <row r="33" spans="1:12" ht="15">
      <c r="A33" s="85" t="s">
        <v>445</v>
      </c>
      <c r="B33" s="18"/>
      <c r="C33" s="24"/>
      <c r="D33" s="86" t="s">
        <v>446</v>
      </c>
      <c r="E33" s="25">
        <v>2011.72</v>
      </c>
      <c r="F33" s="19"/>
      <c r="G33" s="19"/>
      <c r="H33" s="19"/>
      <c r="I33" s="18"/>
      <c r="J33" s="20" t="s">
        <v>447</v>
      </c>
      <c r="K33" s="72" t="s">
        <v>448</v>
      </c>
      <c r="L33" s="76" t="s">
        <v>392</v>
      </c>
    </row>
    <row r="34" spans="1:12" ht="15">
      <c r="A34" s="85" t="s">
        <v>404</v>
      </c>
      <c r="B34" s="18" t="s">
        <v>47</v>
      </c>
      <c r="C34" s="24"/>
      <c r="D34" s="86" t="s">
        <v>467</v>
      </c>
      <c r="E34" s="25">
        <v>6000</v>
      </c>
      <c r="F34" s="19"/>
      <c r="G34" s="19"/>
      <c r="H34" s="19"/>
      <c r="I34" s="18"/>
      <c r="J34" s="20" t="s">
        <v>155</v>
      </c>
      <c r="K34" s="71" t="s">
        <v>371</v>
      </c>
      <c r="L34" s="146"/>
    </row>
    <row r="35" spans="1:12" ht="15">
      <c r="A35" s="85" t="s">
        <v>405</v>
      </c>
      <c r="B35" s="18"/>
      <c r="C35" s="24"/>
      <c r="D35" s="86" t="s">
        <v>449</v>
      </c>
      <c r="E35" s="25">
        <v>6000</v>
      </c>
      <c r="F35" s="19"/>
      <c r="G35" s="19"/>
      <c r="H35" s="19"/>
      <c r="I35" s="18"/>
      <c r="J35" s="20" t="s">
        <v>406</v>
      </c>
      <c r="K35" s="74" t="s">
        <v>407</v>
      </c>
      <c r="L35" s="76" t="s">
        <v>408</v>
      </c>
    </row>
    <row r="36" spans="1:12" ht="15">
      <c r="A36" s="85" t="s">
        <v>409</v>
      </c>
      <c r="B36" s="18" t="s">
        <v>47</v>
      </c>
      <c r="C36" s="24"/>
      <c r="D36" s="86" t="s">
        <v>396</v>
      </c>
      <c r="E36" s="25">
        <v>12000</v>
      </c>
      <c r="F36" s="19"/>
      <c r="G36" s="19"/>
      <c r="H36" s="19"/>
      <c r="I36" s="18"/>
      <c r="J36" s="20" t="s">
        <v>394</v>
      </c>
      <c r="K36" s="72" t="s">
        <v>395</v>
      </c>
      <c r="L36" s="146"/>
    </row>
    <row r="37" spans="1:12" ht="15">
      <c r="A37" s="85" t="s">
        <v>410</v>
      </c>
      <c r="B37" s="18" t="s">
        <v>47</v>
      </c>
      <c r="C37" s="24"/>
      <c r="D37" s="86" t="s">
        <v>415</v>
      </c>
      <c r="E37" s="25">
        <v>22000</v>
      </c>
      <c r="F37" s="19"/>
      <c r="G37" s="19"/>
      <c r="H37" s="19"/>
      <c r="I37" s="18"/>
      <c r="J37" s="20" t="s">
        <v>406</v>
      </c>
      <c r="K37" s="74" t="s">
        <v>407</v>
      </c>
      <c r="L37" s="146"/>
    </row>
    <row r="38" spans="1:12" ht="15">
      <c r="A38" s="85" t="s">
        <v>411</v>
      </c>
      <c r="B38" s="18" t="s">
        <v>47</v>
      </c>
      <c r="C38" s="24"/>
      <c r="D38" s="86" t="s">
        <v>416</v>
      </c>
      <c r="E38" s="25">
        <v>8000</v>
      </c>
      <c r="F38" s="19"/>
      <c r="G38" s="19"/>
      <c r="H38" s="19"/>
      <c r="I38" s="18"/>
      <c r="J38" s="20" t="s">
        <v>406</v>
      </c>
      <c r="K38" s="74" t="s">
        <v>407</v>
      </c>
      <c r="L38" s="146"/>
    </row>
    <row r="39" spans="1:12" ht="15">
      <c r="A39" s="97" t="s">
        <v>412</v>
      </c>
      <c r="B39" s="18"/>
      <c r="C39" s="24"/>
      <c r="D39" s="86"/>
      <c r="E39" s="25"/>
      <c r="F39" s="19"/>
      <c r="G39" s="19"/>
      <c r="H39" s="19"/>
      <c r="I39" s="18"/>
      <c r="J39" s="20"/>
      <c r="K39" s="74"/>
      <c r="L39" s="139"/>
    </row>
    <row r="40" spans="1:12" ht="15">
      <c r="A40" s="145" t="s">
        <v>413</v>
      </c>
      <c r="B40" s="18" t="s">
        <v>47</v>
      </c>
      <c r="C40" s="24"/>
      <c r="D40" s="86" t="s">
        <v>436</v>
      </c>
      <c r="E40" s="25"/>
      <c r="F40" s="19"/>
      <c r="G40" s="19"/>
      <c r="H40" s="19"/>
      <c r="I40" s="18"/>
      <c r="J40" s="20" t="s">
        <v>418</v>
      </c>
      <c r="K40" s="74" t="s">
        <v>417</v>
      </c>
      <c r="L40" s="146"/>
    </row>
    <row r="41" spans="1:12" ht="15.75" thickBot="1">
      <c r="A41" s="106" t="s">
        <v>414</v>
      </c>
      <c r="B41" s="101"/>
      <c r="C41" s="43"/>
      <c r="D41" s="102" t="s">
        <v>419</v>
      </c>
      <c r="E41" s="44"/>
      <c r="F41" s="103"/>
      <c r="G41" s="103"/>
      <c r="H41" s="103"/>
      <c r="I41" s="101"/>
      <c r="J41" s="104" t="s">
        <v>420</v>
      </c>
      <c r="K41" s="105" t="s">
        <v>421</v>
      </c>
      <c r="L41" s="158"/>
    </row>
    <row r="42" spans="1:12" ht="15.75" thickBot="1">
      <c r="A42" s="5"/>
      <c r="B42" s="5"/>
      <c r="C42" s="5"/>
      <c r="D42" s="5"/>
      <c r="E42" s="5"/>
      <c r="F42" s="5"/>
      <c r="G42" s="5"/>
      <c r="H42" s="5"/>
      <c r="K42" s="93"/>
      <c r="L42" s="93"/>
    </row>
    <row r="43" spans="1:12" ht="15.75" thickBot="1">
      <c r="A43" s="159" t="s">
        <v>17</v>
      </c>
      <c r="B43" s="160"/>
      <c r="C43" s="160"/>
      <c r="D43" s="160"/>
      <c r="E43" s="160"/>
      <c r="F43" s="160"/>
      <c r="G43" s="160"/>
      <c r="H43" s="160"/>
      <c r="I43" s="160"/>
      <c r="J43" s="160"/>
      <c r="K43" s="94"/>
      <c r="L43" s="93"/>
    </row>
    <row r="44" spans="1:12" ht="15">
      <c r="A44" s="7" t="s">
        <v>0</v>
      </c>
      <c r="B44" s="8" t="s">
        <v>9</v>
      </c>
      <c r="C44" s="8" t="s">
        <v>10</v>
      </c>
      <c r="D44" s="8" t="s">
        <v>11</v>
      </c>
      <c r="E44" s="8" t="s">
        <v>13</v>
      </c>
      <c r="F44" s="8" t="s">
        <v>4</v>
      </c>
      <c r="G44" s="8" t="s">
        <v>5</v>
      </c>
      <c r="H44" s="8" t="s">
        <v>14</v>
      </c>
      <c r="I44" s="8" t="s">
        <v>15</v>
      </c>
      <c r="J44" s="89" t="s">
        <v>8</v>
      </c>
      <c r="K44" s="94"/>
      <c r="L44" s="93"/>
    </row>
    <row r="45" spans="1:12" ht="15">
      <c r="A45" s="23"/>
      <c r="B45" s="18"/>
      <c r="C45" s="18"/>
      <c r="D45" s="18"/>
      <c r="E45" s="25"/>
      <c r="F45" s="19"/>
      <c r="G45" s="19"/>
      <c r="H45" s="19"/>
      <c r="I45" s="18"/>
      <c r="J45" s="47"/>
      <c r="K45" s="93"/>
      <c r="L45" s="93"/>
    </row>
    <row r="46" spans="1:12" ht="15">
      <c r="A46" s="32"/>
      <c r="B46" s="1"/>
      <c r="C46" s="1"/>
      <c r="D46" s="1"/>
      <c r="E46" s="1"/>
      <c r="F46" s="1"/>
      <c r="G46" s="1"/>
      <c r="H46" s="1"/>
      <c r="I46" s="1"/>
      <c r="J46" s="46"/>
      <c r="K46" s="93"/>
      <c r="L46" s="93"/>
    </row>
    <row r="47" spans="1:12" ht="15.75" thickBot="1">
      <c r="A47" s="12"/>
      <c r="B47" s="13"/>
      <c r="C47" s="13"/>
      <c r="D47" s="13"/>
      <c r="E47" s="13"/>
      <c r="F47" s="13"/>
      <c r="G47" s="13"/>
      <c r="H47" s="13"/>
      <c r="I47" s="13"/>
      <c r="J47" s="90"/>
      <c r="K47" s="94"/>
      <c r="L47" s="93"/>
    </row>
    <row r="48" spans="11:12" ht="15">
      <c r="K48" s="94"/>
      <c r="L48" s="93"/>
    </row>
    <row r="49" spans="11:12" ht="15">
      <c r="K49" s="94"/>
      <c r="L49" s="93"/>
    </row>
    <row r="50" spans="11:12" ht="15">
      <c r="K50" s="94"/>
      <c r="L50" s="93"/>
    </row>
    <row r="51" spans="11:12" ht="15">
      <c r="K51" s="94"/>
      <c r="L51" s="93"/>
    </row>
    <row r="52" spans="11:12" ht="15">
      <c r="K52" s="93"/>
      <c r="L52" s="93"/>
    </row>
    <row r="53" spans="11:12" ht="15">
      <c r="K53" s="93"/>
      <c r="L53" s="93"/>
    </row>
    <row r="54" spans="11:12" ht="15">
      <c r="K54" s="93"/>
      <c r="L54" s="93"/>
    </row>
    <row r="55" spans="11:12" ht="15">
      <c r="K55" s="93"/>
      <c r="L55" s="93"/>
    </row>
    <row r="56" spans="11:12" ht="15">
      <c r="K56" s="93"/>
      <c r="L56" s="93"/>
    </row>
    <row r="57" spans="11:12" ht="15">
      <c r="K57" s="93"/>
      <c r="L57" s="93"/>
    </row>
    <row r="58" spans="11:12" ht="15">
      <c r="K58" s="93"/>
      <c r="L58" s="93"/>
    </row>
    <row r="59" spans="11:12" ht="15">
      <c r="K59" s="93"/>
      <c r="L59" s="93"/>
    </row>
    <row r="60" spans="11:12" ht="15">
      <c r="K60" s="93"/>
      <c r="L60" s="93"/>
    </row>
    <row r="61" spans="11:12" ht="15">
      <c r="K61" s="93"/>
      <c r="L61" s="93"/>
    </row>
    <row r="62" spans="11:12" ht="15">
      <c r="K62" s="93"/>
      <c r="L62" s="93"/>
    </row>
    <row r="63" spans="11:12" ht="15">
      <c r="K63" s="93"/>
      <c r="L63" s="93"/>
    </row>
    <row r="64" spans="11:12" ht="15">
      <c r="K64" s="93"/>
      <c r="L64" s="93"/>
    </row>
    <row r="65" spans="11:12" ht="15">
      <c r="K65" s="93"/>
      <c r="L65" s="93"/>
    </row>
    <row r="66" spans="11:12" ht="15">
      <c r="K66" s="95"/>
      <c r="L66" s="93"/>
    </row>
    <row r="67" spans="11:12" ht="15">
      <c r="K67" s="95"/>
      <c r="L67" s="93"/>
    </row>
    <row r="68" spans="11:12" ht="15">
      <c r="K68" s="95"/>
      <c r="L68" s="95"/>
    </row>
    <row r="69" spans="11:12" ht="15">
      <c r="K69" s="96"/>
      <c r="L69" s="93"/>
    </row>
    <row r="70" spans="11:12" ht="15">
      <c r="K70" s="93"/>
      <c r="L70" s="93"/>
    </row>
    <row r="71" spans="11:12" ht="15">
      <c r="K71" s="93"/>
      <c r="L71" s="93"/>
    </row>
    <row r="72" spans="11:12" ht="15">
      <c r="K72" s="93"/>
      <c r="L72" s="93"/>
    </row>
    <row r="73" spans="11:12" ht="15.75" thickBot="1">
      <c r="K73" s="91"/>
      <c r="L73" s="92"/>
    </row>
    <row r="77" ht="15">
      <c r="L77" s="41"/>
    </row>
  </sheetData>
  <sheetProtection/>
  <mergeCells count="2">
    <mergeCell ref="A43:J43"/>
    <mergeCell ref="A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9.57421875" style="0" bestFit="1" customWidth="1"/>
    <col min="2" max="3" width="19.421875" style="0" bestFit="1" customWidth="1"/>
    <col min="4" max="4" width="16.7109375" style="0" bestFit="1" customWidth="1"/>
    <col min="5" max="5" width="16.57421875" style="0" bestFit="1" customWidth="1"/>
    <col min="6" max="6" width="19.28125" style="0" bestFit="1" customWidth="1"/>
    <col min="7" max="7" width="17.57421875" style="0" bestFit="1" customWidth="1"/>
    <col min="8" max="8" width="20.57421875" style="0" bestFit="1" customWidth="1"/>
    <col min="9" max="9" width="17.57421875" style="0" bestFit="1" customWidth="1"/>
    <col min="10" max="10" width="17.7109375" style="0" bestFit="1" customWidth="1"/>
    <col min="11" max="11" width="76.7109375" style="0" bestFit="1" customWidth="1"/>
  </cols>
  <sheetData>
    <row r="1" ht="15.75" thickBot="1"/>
    <row r="2" spans="1:11" ht="15.75" thickBo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1" ht="15">
      <c r="A3" s="7" t="s">
        <v>0</v>
      </c>
      <c r="B3" s="8" t="s">
        <v>1</v>
      </c>
      <c r="C3" s="27" t="s">
        <v>2</v>
      </c>
      <c r="D3" s="167" t="s">
        <v>41</v>
      </c>
      <c r="E3" s="167"/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9" t="s">
        <v>8</v>
      </c>
    </row>
    <row r="4" spans="1:11" ht="15">
      <c r="A4" s="53" t="s">
        <v>75</v>
      </c>
      <c r="B4" s="18">
        <v>142781</v>
      </c>
      <c r="C4" s="24" t="s">
        <v>63</v>
      </c>
      <c r="D4" s="168" t="s">
        <v>80</v>
      </c>
      <c r="E4" s="168"/>
      <c r="F4" s="25">
        <v>66480</v>
      </c>
      <c r="G4" s="19">
        <v>42937</v>
      </c>
      <c r="H4" s="19">
        <v>43100</v>
      </c>
      <c r="I4" s="31">
        <v>42937</v>
      </c>
      <c r="J4" s="3"/>
      <c r="K4" s="11" t="s">
        <v>79</v>
      </c>
    </row>
    <row r="5" spans="1:11" ht="15">
      <c r="A5" s="53" t="s">
        <v>173</v>
      </c>
      <c r="B5" s="18">
        <v>146301</v>
      </c>
      <c r="C5" s="24" t="s">
        <v>21</v>
      </c>
      <c r="D5" s="168" t="s">
        <v>81</v>
      </c>
      <c r="E5" s="168"/>
      <c r="F5" s="25">
        <v>145378.31</v>
      </c>
      <c r="G5" s="19">
        <v>42957</v>
      </c>
      <c r="H5" s="19">
        <v>43047</v>
      </c>
      <c r="I5" s="19">
        <v>42957</v>
      </c>
      <c r="J5" s="31">
        <v>42962</v>
      </c>
      <c r="K5" s="11" t="s">
        <v>82</v>
      </c>
    </row>
    <row r="6" spans="1:11" ht="15">
      <c r="A6" s="23" t="s">
        <v>76</v>
      </c>
      <c r="B6" s="18" t="s">
        <v>47</v>
      </c>
      <c r="C6" s="24"/>
      <c r="D6" s="168"/>
      <c r="E6" s="168"/>
      <c r="F6" s="25"/>
      <c r="G6" s="19"/>
      <c r="H6" s="19"/>
      <c r="I6" s="19"/>
      <c r="J6" s="3"/>
      <c r="K6" s="11"/>
    </row>
    <row r="7" spans="1:11" ht="15">
      <c r="A7" s="23" t="s">
        <v>77</v>
      </c>
      <c r="B7" s="18" t="s">
        <v>47</v>
      </c>
      <c r="C7" s="24"/>
      <c r="D7" s="168"/>
      <c r="E7" s="168"/>
      <c r="F7" s="25"/>
      <c r="G7" s="19"/>
      <c r="H7" s="19"/>
      <c r="I7" s="19"/>
      <c r="J7" s="18"/>
      <c r="K7" s="20"/>
    </row>
    <row r="8" spans="1:11" ht="15">
      <c r="A8" s="23" t="s">
        <v>78</v>
      </c>
      <c r="B8" s="18" t="s">
        <v>47</v>
      </c>
      <c r="C8" s="24"/>
      <c r="D8" s="168"/>
      <c r="E8" s="168"/>
      <c r="F8" s="25"/>
      <c r="G8" s="19"/>
      <c r="H8" s="19"/>
      <c r="I8" s="19"/>
      <c r="J8" s="3"/>
      <c r="K8" s="11"/>
    </row>
    <row r="9" spans="1:11" ht="15.75" thickBot="1">
      <c r="A9" s="12"/>
      <c r="B9" s="13"/>
      <c r="C9" s="28"/>
      <c r="D9" s="164"/>
      <c r="E9" s="164"/>
      <c r="F9" s="17"/>
      <c r="G9" s="13"/>
      <c r="H9" s="13"/>
      <c r="I9" s="13"/>
      <c r="J9" s="13"/>
      <c r="K9" s="14"/>
    </row>
    <row r="10" spans="1:9" ht="15.75" thickBot="1">
      <c r="A10" s="5"/>
      <c r="B10" s="5"/>
      <c r="C10" s="5"/>
      <c r="D10" s="5"/>
      <c r="E10" s="5"/>
      <c r="F10" s="5"/>
      <c r="G10" s="5"/>
      <c r="H10" s="5"/>
      <c r="I10" s="5"/>
    </row>
    <row r="11" spans="1:11" ht="15.75" thickBot="1">
      <c r="A11" s="159" t="s">
        <v>17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1"/>
    </row>
    <row r="12" spans="1:11" ht="15">
      <c r="A12" s="7" t="s">
        <v>0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4</v>
      </c>
      <c r="H12" s="8" t="s">
        <v>5</v>
      </c>
      <c r="I12" s="8" t="s">
        <v>14</v>
      </c>
      <c r="J12" s="8" t="s">
        <v>15</v>
      </c>
      <c r="K12" s="9" t="s">
        <v>8</v>
      </c>
    </row>
    <row r="13" spans="1:11" ht="15">
      <c r="A13" s="10"/>
      <c r="B13" s="3"/>
      <c r="C13" s="3"/>
      <c r="D13" s="3"/>
      <c r="E13" s="3"/>
      <c r="F13" s="3"/>
      <c r="G13" s="3"/>
      <c r="H13" s="3"/>
      <c r="I13" s="3"/>
      <c r="J13" s="3"/>
      <c r="K13" s="11"/>
    </row>
    <row r="14" spans="1:11" ht="15">
      <c r="A14" s="32"/>
      <c r="B14" s="1"/>
      <c r="C14" s="1"/>
      <c r="D14" s="1"/>
      <c r="E14" s="1"/>
      <c r="F14" s="1"/>
      <c r="G14" s="1"/>
      <c r="H14" s="1"/>
      <c r="I14" s="1"/>
      <c r="J14" s="1"/>
      <c r="K14" s="11"/>
    </row>
    <row r="15" spans="1:11" ht="15.75" thickBo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33"/>
    </row>
    <row r="18" spans="1:3" ht="15">
      <c r="A18" t="s">
        <v>170</v>
      </c>
      <c r="B18" s="45">
        <v>43132</v>
      </c>
      <c r="C18">
        <f>290+300</f>
        <v>590</v>
      </c>
    </row>
  </sheetData>
  <sheetProtection/>
  <mergeCells count="9">
    <mergeCell ref="D9:E9"/>
    <mergeCell ref="A11:K11"/>
    <mergeCell ref="D8:E8"/>
    <mergeCell ref="A2:K2"/>
    <mergeCell ref="D3:E3"/>
    <mergeCell ref="D4:E4"/>
    <mergeCell ref="D5:E5"/>
    <mergeCell ref="D6:E6"/>
    <mergeCell ref="D7:E7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8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9.57421875" style="0" bestFit="1" customWidth="1"/>
    <col min="2" max="2" width="19.421875" style="0" customWidth="1"/>
    <col min="3" max="3" width="19.421875" style="0" bestFit="1" customWidth="1"/>
    <col min="4" max="4" width="16.7109375" style="0" bestFit="1" customWidth="1"/>
    <col min="5" max="5" width="17.57421875" style="0" bestFit="1" customWidth="1"/>
    <col min="6" max="6" width="76.7109375" style="0" customWidth="1"/>
    <col min="7" max="7" width="8.8515625" style="0" bestFit="1" customWidth="1"/>
    <col min="8" max="8" width="16.140625" style="0" customWidth="1"/>
    <col min="9" max="9" width="12.28125" style="0" bestFit="1" customWidth="1"/>
    <col min="10" max="10" width="16.57421875" style="0" bestFit="1" customWidth="1"/>
    <col min="11" max="11" width="19.28125" style="0" bestFit="1" customWidth="1"/>
    <col min="12" max="12" width="14.57421875" style="0" bestFit="1" customWidth="1"/>
    <col min="13" max="13" width="17.7109375" style="0" bestFit="1" customWidth="1"/>
    <col min="14" max="16" width="16.57421875" style="0" customWidth="1"/>
    <col min="17" max="17" width="13.8515625" style="0" customWidth="1"/>
    <col min="18" max="21" width="17.7109375" style="0" customWidth="1"/>
    <col min="22" max="22" width="34.7109375" style="0" bestFit="1" customWidth="1"/>
  </cols>
  <sheetData>
    <row r="1" ht="15.75" thickBot="1"/>
    <row r="2" spans="1:22" ht="15.75" thickBot="1">
      <c r="A2" s="119" t="s">
        <v>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</row>
    <row r="3" spans="1:22" s="2" customFormat="1" ht="15">
      <c r="A3" s="49" t="s">
        <v>0</v>
      </c>
      <c r="B3" s="111" t="s">
        <v>1</v>
      </c>
      <c r="C3" s="50" t="s">
        <v>2</v>
      </c>
      <c r="D3" s="199" t="s">
        <v>41</v>
      </c>
      <c r="E3" s="200"/>
      <c r="F3" s="51" t="s">
        <v>8</v>
      </c>
      <c r="G3" s="107" t="s">
        <v>179</v>
      </c>
      <c r="H3" s="107" t="s">
        <v>180</v>
      </c>
      <c r="I3" s="111" t="s">
        <v>13</v>
      </c>
      <c r="J3" s="111" t="s">
        <v>487</v>
      </c>
      <c r="K3" s="111" t="s">
        <v>488</v>
      </c>
      <c r="L3" s="111" t="s">
        <v>485</v>
      </c>
      <c r="M3" s="111" t="s">
        <v>486</v>
      </c>
      <c r="N3" s="107" t="s">
        <v>453</v>
      </c>
      <c r="O3" s="107" t="s">
        <v>459</v>
      </c>
      <c r="P3" s="107" t="s">
        <v>13</v>
      </c>
      <c r="Q3" s="51" t="s">
        <v>458</v>
      </c>
      <c r="R3" s="51" t="s">
        <v>461</v>
      </c>
      <c r="S3" s="51" t="s">
        <v>463</v>
      </c>
      <c r="T3" s="51" t="s">
        <v>464</v>
      </c>
      <c r="U3" s="51" t="s">
        <v>462</v>
      </c>
      <c r="V3" s="52" t="s">
        <v>171</v>
      </c>
    </row>
    <row r="4" spans="1:22" s="4" customFormat="1" ht="15">
      <c r="A4" s="203" t="s">
        <v>18</v>
      </c>
      <c r="B4" s="185"/>
      <c r="C4" s="185" t="s">
        <v>19</v>
      </c>
      <c r="D4" s="206" t="s">
        <v>43</v>
      </c>
      <c r="E4" s="207"/>
      <c r="F4" s="185" t="s">
        <v>22</v>
      </c>
      <c r="G4" s="178" t="s">
        <v>19</v>
      </c>
      <c r="H4" s="179" t="s">
        <v>457</v>
      </c>
      <c r="I4" s="190">
        <v>464087.75</v>
      </c>
      <c r="J4" s="182">
        <v>42940</v>
      </c>
      <c r="K4" s="175">
        <v>43100</v>
      </c>
      <c r="L4" s="182">
        <v>42971</v>
      </c>
      <c r="M4" s="175">
        <v>42950</v>
      </c>
      <c r="N4" s="115" t="s">
        <v>454</v>
      </c>
      <c r="O4" s="179" t="s">
        <v>460</v>
      </c>
      <c r="P4" s="117">
        <v>74940</v>
      </c>
      <c r="Q4" s="117">
        <v>48849</v>
      </c>
      <c r="R4" s="123">
        <f>P4-Q4</f>
        <v>26091</v>
      </c>
      <c r="S4" s="126">
        <v>191904.47</v>
      </c>
      <c r="T4" s="172">
        <f>SUM(S4:S6)</f>
        <v>344149.69</v>
      </c>
      <c r="U4" s="172">
        <f>I4-T4</f>
        <v>119938.06</v>
      </c>
      <c r="V4" s="58" t="s">
        <v>477</v>
      </c>
    </row>
    <row r="5" spans="1:22" s="4" customFormat="1" ht="15">
      <c r="A5" s="204"/>
      <c r="B5" s="176"/>
      <c r="C5" s="176"/>
      <c r="D5" s="208"/>
      <c r="E5" s="209"/>
      <c r="F5" s="176"/>
      <c r="G5" s="178"/>
      <c r="H5" s="173"/>
      <c r="I5" s="191"/>
      <c r="J5" s="183"/>
      <c r="K5" s="180"/>
      <c r="L5" s="183"/>
      <c r="M5" s="176"/>
      <c r="N5" s="115" t="s">
        <v>455</v>
      </c>
      <c r="O5" s="173"/>
      <c r="P5" s="117">
        <v>138660</v>
      </c>
      <c r="Q5" s="117">
        <v>35473</v>
      </c>
      <c r="R5" s="123">
        <f>P5-Q5</f>
        <v>103187</v>
      </c>
      <c r="S5" s="126">
        <v>111499.38</v>
      </c>
      <c r="T5" s="173"/>
      <c r="U5" s="173"/>
      <c r="V5" s="11"/>
    </row>
    <row r="6" spans="1:22" s="4" customFormat="1" ht="15">
      <c r="A6" s="205"/>
      <c r="B6" s="177"/>
      <c r="C6" s="177"/>
      <c r="D6" s="210"/>
      <c r="E6" s="211"/>
      <c r="F6" s="177"/>
      <c r="G6" s="178"/>
      <c r="H6" s="174"/>
      <c r="I6" s="192"/>
      <c r="J6" s="184"/>
      <c r="K6" s="181"/>
      <c r="L6" s="184"/>
      <c r="M6" s="177"/>
      <c r="N6" s="115" t="s">
        <v>456</v>
      </c>
      <c r="O6" s="174"/>
      <c r="P6" s="117">
        <v>138660</v>
      </c>
      <c r="Q6" s="125">
        <v>12283</v>
      </c>
      <c r="R6" s="123">
        <f>P6-Q6</f>
        <v>126377</v>
      </c>
      <c r="S6" s="126">
        <v>40745.840000000004</v>
      </c>
      <c r="T6" s="174"/>
      <c r="U6" s="174"/>
      <c r="V6" s="11"/>
    </row>
    <row r="7" spans="1:22" s="4" customFormat="1" ht="15">
      <c r="A7" s="85" t="s">
        <v>20</v>
      </c>
      <c r="B7" s="3" t="s">
        <v>47</v>
      </c>
      <c r="C7" s="30" t="s">
        <v>26</v>
      </c>
      <c r="D7" s="201" t="s">
        <v>44</v>
      </c>
      <c r="E7" s="202"/>
      <c r="F7" s="3" t="s">
        <v>23</v>
      </c>
      <c r="G7" s="82"/>
      <c r="H7" s="108"/>
      <c r="I7" s="16">
        <v>154000</v>
      </c>
      <c r="J7" s="6">
        <v>42951</v>
      </c>
      <c r="K7" s="6">
        <v>43100</v>
      </c>
      <c r="L7" s="6">
        <v>42951</v>
      </c>
      <c r="M7" s="6">
        <v>42955</v>
      </c>
      <c r="N7" s="116"/>
      <c r="O7" s="116"/>
      <c r="P7" s="108"/>
      <c r="Q7" s="46"/>
      <c r="R7" s="46"/>
      <c r="S7" s="46"/>
      <c r="T7" s="46"/>
      <c r="U7" s="46"/>
      <c r="V7" s="11"/>
    </row>
    <row r="8" spans="1:22" s="4" customFormat="1" ht="15">
      <c r="A8" s="85" t="s">
        <v>20</v>
      </c>
      <c r="B8" s="3"/>
      <c r="C8" s="30" t="s">
        <v>25</v>
      </c>
      <c r="D8" s="201" t="s">
        <v>44</v>
      </c>
      <c r="E8" s="202"/>
      <c r="F8" s="3" t="s">
        <v>24</v>
      </c>
      <c r="G8" s="82"/>
      <c r="H8" s="108"/>
      <c r="I8" s="16">
        <v>230700</v>
      </c>
      <c r="J8" s="6">
        <v>42951</v>
      </c>
      <c r="K8" s="6">
        <v>43100</v>
      </c>
      <c r="L8" s="6">
        <v>42951</v>
      </c>
      <c r="M8" s="6">
        <v>42955</v>
      </c>
      <c r="N8" s="116"/>
      <c r="O8" s="116"/>
      <c r="P8" s="108"/>
      <c r="Q8" s="46"/>
      <c r="R8" s="46"/>
      <c r="S8" s="46"/>
      <c r="T8" s="46"/>
      <c r="U8" s="46"/>
      <c r="V8" s="11"/>
    </row>
    <row r="9" spans="1:22" s="26" customFormat="1" ht="15">
      <c r="A9" s="23" t="s">
        <v>27</v>
      </c>
      <c r="B9" s="148"/>
      <c r="C9" s="24" t="s">
        <v>47</v>
      </c>
      <c r="D9" s="188" t="s">
        <v>45</v>
      </c>
      <c r="E9" s="189"/>
      <c r="F9" s="18"/>
      <c r="G9" s="82"/>
      <c r="H9" s="108"/>
      <c r="I9" s="25"/>
      <c r="J9" s="19"/>
      <c r="K9" s="19"/>
      <c r="L9" s="19"/>
      <c r="M9" s="18"/>
      <c r="N9" s="116"/>
      <c r="O9" s="116"/>
      <c r="P9" s="108"/>
      <c r="Q9" s="47"/>
      <c r="R9" s="47"/>
      <c r="S9" s="47"/>
      <c r="T9" s="47"/>
      <c r="U9" s="47"/>
      <c r="V9" s="20"/>
    </row>
    <row r="10" spans="1:22" s="4" customFormat="1" ht="15">
      <c r="A10" s="53" t="s">
        <v>28</v>
      </c>
      <c r="B10" s="148"/>
      <c r="C10" s="21" t="s">
        <v>29</v>
      </c>
      <c r="D10" s="186" t="s">
        <v>46</v>
      </c>
      <c r="E10" s="187"/>
      <c r="F10" s="3" t="s">
        <v>30</v>
      </c>
      <c r="G10" s="82" t="s">
        <v>29</v>
      </c>
      <c r="H10" s="108" t="s">
        <v>457</v>
      </c>
      <c r="I10" s="16">
        <v>62500</v>
      </c>
      <c r="J10" s="6">
        <v>42954</v>
      </c>
      <c r="K10" s="6">
        <v>43100</v>
      </c>
      <c r="L10" s="6">
        <v>42954</v>
      </c>
      <c r="M10" s="6">
        <v>42955</v>
      </c>
      <c r="N10" s="116" t="s">
        <v>465</v>
      </c>
      <c r="O10" s="116" t="s">
        <v>465</v>
      </c>
      <c r="P10" s="108"/>
      <c r="Q10" s="46"/>
      <c r="R10" s="46"/>
      <c r="S10" s="127">
        <v>24009.92</v>
      </c>
      <c r="T10" s="127">
        <v>24009.92</v>
      </c>
      <c r="U10" s="128">
        <f>I10-T10</f>
        <v>38490.08</v>
      </c>
      <c r="V10" s="11"/>
    </row>
    <row r="11" spans="1:22" s="4" customFormat="1" ht="15">
      <c r="A11" s="10" t="s">
        <v>42</v>
      </c>
      <c r="B11" s="148"/>
      <c r="C11" s="21" t="s">
        <v>466</v>
      </c>
      <c r="D11" s="186" t="s">
        <v>70</v>
      </c>
      <c r="E11" s="187"/>
      <c r="F11" s="3"/>
      <c r="G11" s="82"/>
      <c r="H11" s="108"/>
      <c r="I11" s="16"/>
      <c r="J11" s="6"/>
      <c r="K11" s="6"/>
      <c r="L11" s="6"/>
      <c r="M11" s="3"/>
      <c r="N11" s="116"/>
      <c r="O11" s="116"/>
      <c r="P11" s="108"/>
      <c r="Q11" s="46"/>
      <c r="R11" s="46"/>
      <c r="S11" s="46"/>
      <c r="T11" s="46"/>
      <c r="U11" s="46"/>
      <c r="V11" s="11"/>
    </row>
    <row r="12" spans="1:22" s="4" customFormat="1" ht="15">
      <c r="A12" s="53" t="s">
        <v>31</v>
      </c>
      <c r="B12" s="148"/>
      <c r="C12" s="24" t="s">
        <v>172</v>
      </c>
      <c r="D12" s="188" t="s">
        <v>48</v>
      </c>
      <c r="E12" s="189"/>
      <c r="F12" s="18" t="s">
        <v>35</v>
      </c>
      <c r="G12" s="150" t="s">
        <v>470</v>
      </c>
      <c r="H12" s="108" t="s">
        <v>457</v>
      </c>
      <c r="I12" s="149">
        <v>20000</v>
      </c>
      <c r="J12" s="151">
        <v>42989</v>
      </c>
      <c r="K12" s="151">
        <v>42988</v>
      </c>
      <c r="L12" s="151">
        <v>42989</v>
      </c>
      <c r="M12" s="151">
        <v>43136</v>
      </c>
      <c r="N12" s="116"/>
      <c r="O12" s="116"/>
      <c r="P12" s="108"/>
      <c r="Q12" s="152"/>
      <c r="R12" s="152"/>
      <c r="S12" s="153">
        <v>14800</v>
      </c>
      <c r="T12" s="153">
        <v>14800</v>
      </c>
      <c r="U12" s="154">
        <f>I12-T12</f>
        <v>5200</v>
      </c>
      <c r="V12" s="11"/>
    </row>
    <row r="13" spans="1:22" s="4" customFormat="1" ht="15">
      <c r="A13" s="53" t="s">
        <v>32</v>
      </c>
      <c r="B13" s="148"/>
      <c r="C13" s="21" t="s">
        <v>32</v>
      </c>
      <c r="D13" s="186" t="s">
        <v>256</v>
      </c>
      <c r="E13" s="187"/>
      <c r="F13" s="3" t="s">
        <v>34</v>
      </c>
      <c r="G13" s="82" t="s">
        <v>100</v>
      </c>
      <c r="H13" s="108" t="s">
        <v>457</v>
      </c>
      <c r="I13" s="16">
        <v>22000</v>
      </c>
      <c r="J13" s="151">
        <v>42996</v>
      </c>
      <c r="K13" s="151">
        <v>43100</v>
      </c>
      <c r="L13" s="151">
        <v>42996</v>
      </c>
      <c r="M13" s="151">
        <v>42996</v>
      </c>
      <c r="N13" s="116"/>
      <c r="O13" s="116"/>
      <c r="P13" s="108"/>
      <c r="Q13" s="152"/>
      <c r="R13" s="152"/>
      <c r="S13" s="152"/>
      <c r="T13" s="152"/>
      <c r="U13" s="152"/>
      <c r="V13" s="11"/>
    </row>
    <row r="14" spans="1:22" s="4" customFormat="1" ht="15">
      <c r="A14" s="53" t="s">
        <v>33</v>
      </c>
      <c r="B14" s="148"/>
      <c r="C14" s="24" t="s">
        <v>33</v>
      </c>
      <c r="D14" s="188" t="s">
        <v>49</v>
      </c>
      <c r="E14" s="189"/>
      <c r="F14" s="18" t="s">
        <v>34</v>
      </c>
      <c r="G14" s="82" t="s">
        <v>105</v>
      </c>
      <c r="H14" s="108" t="s">
        <v>457</v>
      </c>
      <c r="I14" s="16">
        <v>13000</v>
      </c>
      <c r="J14" s="151">
        <v>42996</v>
      </c>
      <c r="K14" s="151">
        <v>43100</v>
      </c>
      <c r="L14" s="151">
        <v>42996</v>
      </c>
      <c r="M14" s="151">
        <v>43083</v>
      </c>
      <c r="N14" s="116"/>
      <c r="O14" s="116"/>
      <c r="P14" s="108"/>
      <c r="Q14" s="152"/>
      <c r="R14" s="152"/>
      <c r="S14" s="152"/>
      <c r="T14" s="152"/>
      <c r="U14" s="152"/>
      <c r="V14" s="11"/>
    </row>
    <row r="15" spans="1:22" s="4" customFormat="1" ht="15">
      <c r="A15" s="53" t="s">
        <v>36</v>
      </c>
      <c r="B15" s="3"/>
      <c r="C15" s="29" t="s">
        <v>36</v>
      </c>
      <c r="D15" s="186" t="s">
        <v>50</v>
      </c>
      <c r="E15" s="187"/>
      <c r="F15" s="3" t="s">
        <v>24</v>
      </c>
      <c r="G15" s="150" t="s">
        <v>470</v>
      </c>
      <c r="H15" s="108" t="s">
        <v>457</v>
      </c>
      <c r="I15" s="16">
        <v>28692</v>
      </c>
      <c r="J15" s="151">
        <v>42998</v>
      </c>
      <c r="K15" s="151">
        <v>43362</v>
      </c>
      <c r="L15" s="151">
        <v>42998</v>
      </c>
      <c r="M15" s="151">
        <v>43033</v>
      </c>
      <c r="N15" s="116"/>
      <c r="O15" s="116"/>
      <c r="P15" s="108"/>
      <c r="Q15" s="152"/>
      <c r="R15" s="152"/>
      <c r="S15" s="152"/>
      <c r="T15" s="152"/>
      <c r="U15" s="152"/>
      <c r="V15" s="58" t="s">
        <v>478</v>
      </c>
    </row>
    <row r="16" spans="1:22" s="4" customFormat="1" ht="15">
      <c r="A16" s="53" t="s">
        <v>37</v>
      </c>
      <c r="B16" s="3"/>
      <c r="C16" s="21" t="s">
        <v>37</v>
      </c>
      <c r="D16" s="186" t="s">
        <v>51</v>
      </c>
      <c r="E16" s="187"/>
      <c r="F16" s="3" t="s">
        <v>38</v>
      </c>
      <c r="G16" s="155" t="s">
        <v>481</v>
      </c>
      <c r="H16" s="108" t="s">
        <v>457</v>
      </c>
      <c r="I16" s="16">
        <v>35000</v>
      </c>
      <c r="J16" s="6">
        <v>43024</v>
      </c>
      <c r="K16" s="6">
        <v>43100</v>
      </c>
      <c r="L16" s="6">
        <v>43024</v>
      </c>
      <c r="M16" s="151">
        <v>43056</v>
      </c>
      <c r="N16" s="116"/>
      <c r="O16" s="116"/>
      <c r="P16" s="108"/>
      <c r="Q16" s="152"/>
      <c r="R16" s="152"/>
      <c r="S16" s="152"/>
      <c r="T16" s="152"/>
      <c r="U16" s="152"/>
      <c r="V16" s="11"/>
    </row>
    <row r="17" spans="1:22" s="4" customFormat="1" ht="15">
      <c r="A17" s="53" t="s">
        <v>39</v>
      </c>
      <c r="B17" s="3"/>
      <c r="C17" s="21" t="s">
        <v>39</v>
      </c>
      <c r="D17" s="186" t="s">
        <v>52</v>
      </c>
      <c r="E17" s="187"/>
      <c r="F17" s="3" t="s">
        <v>40</v>
      </c>
      <c r="G17" s="150" t="s">
        <v>470</v>
      </c>
      <c r="H17" s="108" t="s">
        <v>457</v>
      </c>
      <c r="I17" s="16">
        <v>15000</v>
      </c>
      <c r="J17" s="6">
        <v>43052</v>
      </c>
      <c r="K17" s="6">
        <v>43202</v>
      </c>
      <c r="L17" s="6">
        <v>43417</v>
      </c>
      <c r="M17" s="6">
        <v>43087</v>
      </c>
      <c r="N17" s="116"/>
      <c r="O17" s="116"/>
      <c r="P17" s="108"/>
      <c r="Q17" s="46"/>
      <c r="R17" s="46"/>
      <c r="S17" s="46"/>
      <c r="T17" s="46"/>
      <c r="U17" s="46"/>
      <c r="V17" s="58" t="s">
        <v>478</v>
      </c>
    </row>
    <row r="18" spans="1:22" s="4" customFormat="1" ht="15">
      <c r="A18" s="53" t="s">
        <v>53</v>
      </c>
      <c r="B18" s="3"/>
      <c r="C18" s="21" t="s">
        <v>53</v>
      </c>
      <c r="D18" s="186" t="s">
        <v>54</v>
      </c>
      <c r="E18" s="187"/>
      <c r="F18" s="3" t="s">
        <v>61</v>
      </c>
      <c r="G18" s="155" t="s">
        <v>479</v>
      </c>
      <c r="H18" s="110" t="s">
        <v>480</v>
      </c>
      <c r="I18" s="16">
        <v>50000</v>
      </c>
      <c r="J18" s="6">
        <v>43038</v>
      </c>
      <c r="K18" s="6">
        <v>43100</v>
      </c>
      <c r="L18" s="6">
        <v>43038</v>
      </c>
      <c r="M18" s="6">
        <v>43040</v>
      </c>
      <c r="N18" s="110"/>
      <c r="O18" s="110"/>
      <c r="P18" s="110"/>
      <c r="Q18" s="46"/>
      <c r="R18" s="46"/>
      <c r="S18" s="46"/>
      <c r="T18" s="46"/>
      <c r="U18" s="46"/>
      <c r="V18" s="11"/>
    </row>
    <row r="19" spans="1:22" s="4" customFormat="1" ht="15" customHeight="1">
      <c r="A19" s="53" t="s">
        <v>55</v>
      </c>
      <c r="B19" s="3"/>
      <c r="C19" s="21" t="s">
        <v>55</v>
      </c>
      <c r="D19" s="195" t="s">
        <v>62</v>
      </c>
      <c r="E19" s="196"/>
      <c r="F19" s="3" t="s">
        <v>64</v>
      </c>
      <c r="G19" s="156" t="s">
        <v>482</v>
      </c>
      <c r="H19" s="108" t="s">
        <v>457</v>
      </c>
      <c r="I19" s="16">
        <v>84000</v>
      </c>
      <c r="J19" s="6">
        <v>43052</v>
      </c>
      <c r="K19" s="6">
        <v>43232</v>
      </c>
      <c r="L19" s="6"/>
      <c r="M19" s="6">
        <v>43062</v>
      </c>
      <c r="N19" s="108"/>
      <c r="O19" s="108"/>
      <c r="P19" s="108"/>
      <c r="Q19" s="46"/>
      <c r="R19" s="46"/>
      <c r="S19" s="46"/>
      <c r="T19" s="46"/>
      <c r="U19" s="46"/>
      <c r="V19" s="11"/>
    </row>
    <row r="20" spans="1:22" s="4" customFormat="1" ht="15">
      <c r="A20" s="10" t="s">
        <v>56</v>
      </c>
      <c r="B20" s="3"/>
      <c r="C20" s="22"/>
      <c r="D20" s="186" t="s">
        <v>65</v>
      </c>
      <c r="E20" s="187"/>
      <c r="F20" s="3" t="s">
        <v>66</v>
      </c>
      <c r="G20" s="156"/>
      <c r="H20" s="108"/>
      <c r="I20" s="16"/>
      <c r="J20" s="6"/>
      <c r="K20" s="6"/>
      <c r="L20" s="6"/>
      <c r="M20" s="3"/>
      <c r="N20" s="108"/>
      <c r="O20" s="108"/>
      <c r="P20" s="108"/>
      <c r="Q20" s="46"/>
      <c r="R20" s="46"/>
      <c r="S20" s="46"/>
      <c r="T20" s="46"/>
      <c r="U20" s="46"/>
      <c r="V20" s="11"/>
    </row>
    <row r="21" spans="1:22" s="4" customFormat="1" ht="15">
      <c r="A21" s="53" t="s">
        <v>57</v>
      </c>
      <c r="B21" s="3"/>
      <c r="C21" s="147" t="s">
        <v>57</v>
      </c>
      <c r="D21" s="197" t="s">
        <v>67</v>
      </c>
      <c r="E21" s="198"/>
      <c r="F21" s="3" t="s">
        <v>68</v>
      </c>
      <c r="G21" s="156"/>
      <c r="H21" s="108" t="s">
        <v>457</v>
      </c>
      <c r="I21" s="16">
        <v>180505</v>
      </c>
      <c r="J21" s="6">
        <v>43203</v>
      </c>
      <c r="K21" s="6">
        <v>43465</v>
      </c>
      <c r="L21" s="6">
        <v>43103</v>
      </c>
      <c r="M21" s="6">
        <v>43203</v>
      </c>
      <c r="N21" s="108"/>
      <c r="O21" s="108"/>
      <c r="P21" s="108"/>
      <c r="Q21" s="46"/>
      <c r="R21" s="46"/>
      <c r="S21" s="46"/>
      <c r="T21" s="46"/>
      <c r="U21" s="46"/>
      <c r="V21" s="11"/>
    </row>
    <row r="22" spans="1:22" s="4" customFormat="1" ht="15">
      <c r="A22" s="10" t="s">
        <v>58</v>
      </c>
      <c r="B22" s="3"/>
      <c r="C22" s="59"/>
      <c r="D22" s="186" t="s">
        <v>69</v>
      </c>
      <c r="E22" s="187"/>
      <c r="F22" s="3" t="s">
        <v>66</v>
      </c>
      <c r="G22" s="82"/>
      <c r="H22" s="108"/>
      <c r="I22" s="16"/>
      <c r="J22" s="6"/>
      <c r="K22" s="6"/>
      <c r="L22" s="6"/>
      <c r="M22" s="3"/>
      <c r="N22" s="108"/>
      <c r="O22" s="108"/>
      <c r="P22" s="108"/>
      <c r="Q22" s="46"/>
      <c r="R22" s="46"/>
      <c r="S22" s="46"/>
      <c r="T22" s="46"/>
      <c r="U22" s="46"/>
      <c r="V22" s="11"/>
    </row>
    <row r="23" spans="1:22" s="4" customFormat="1" ht="15">
      <c r="A23" s="53" t="s">
        <v>59</v>
      </c>
      <c r="B23" s="3"/>
      <c r="C23" s="21" t="s">
        <v>59</v>
      </c>
      <c r="D23" s="186" t="s">
        <v>70</v>
      </c>
      <c r="E23" s="187"/>
      <c r="F23" s="3" t="s">
        <v>71</v>
      </c>
      <c r="G23" s="82" t="s">
        <v>483</v>
      </c>
      <c r="H23" s="108" t="s">
        <v>307</v>
      </c>
      <c r="I23" s="16">
        <v>172800</v>
      </c>
      <c r="J23" s="6">
        <v>43125</v>
      </c>
      <c r="K23" s="6">
        <v>43490</v>
      </c>
      <c r="L23" s="6">
        <v>43125</v>
      </c>
      <c r="M23" s="137" t="s">
        <v>470</v>
      </c>
      <c r="N23" s="108"/>
      <c r="O23" s="108"/>
      <c r="P23" s="108"/>
      <c r="Q23" s="46"/>
      <c r="R23" s="46"/>
      <c r="S23" s="46"/>
      <c r="T23" s="46"/>
      <c r="U23" s="46"/>
      <c r="V23" s="58" t="s">
        <v>484</v>
      </c>
    </row>
    <row r="24" spans="1:22" s="4" customFormat="1" ht="15">
      <c r="A24" s="10" t="s">
        <v>60</v>
      </c>
      <c r="B24" s="3"/>
      <c r="C24" s="21"/>
      <c r="D24" s="186" t="s">
        <v>72</v>
      </c>
      <c r="E24" s="187"/>
      <c r="F24" s="3" t="s">
        <v>73</v>
      </c>
      <c r="G24" s="82"/>
      <c r="H24" s="108"/>
      <c r="I24" s="16"/>
      <c r="J24" s="6"/>
      <c r="K24" s="6"/>
      <c r="L24" s="6"/>
      <c r="M24" s="3"/>
      <c r="N24" s="108"/>
      <c r="O24" s="108"/>
      <c r="P24" s="108"/>
      <c r="Q24" s="46"/>
      <c r="R24" s="46"/>
      <c r="S24" s="46"/>
      <c r="T24" s="46"/>
      <c r="U24" s="46"/>
      <c r="V24" s="11"/>
    </row>
    <row r="25" spans="1:22" s="4" customFormat="1" ht="15">
      <c r="A25" s="10" t="s">
        <v>60</v>
      </c>
      <c r="B25" s="3"/>
      <c r="C25" s="21"/>
      <c r="D25" s="186" t="s">
        <v>72</v>
      </c>
      <c r="E25" s="187"/>
      <c r="F25" s="3" t="s">
        <v>74</v>
      </c>
      <c r="G25" s="82"/>
      <c r="H25" s="108"/>
      <c r="I25" s="16"/>
      <c r="J25" s="6"/>
      <c r="K25" s="6"/>
      <c r="L25" s="6"/>
      <c r="M25" s="3"/>
      <c r="N25" s="108"/>
      <c r="O25" s="108"/>
      <c r="P25" s="108"/>
      <c r="Q25" s="46"/>
      <c r="R25" s="46"/>
      <c r="S25" s="46"/>
      <c r="T25" s="46"/>
      <c r="U25" s="46"/>
      <c r="V25" s="11"/>
    </row>
    <row r="26" spans="1:22" ht="15.75" thickBot="1">
      <c r="A26" s="12"/>
      <c r="B26" s="13"/>
      <c r="C26" s="28"/>
      <c r="D26" s="193"/>
      <c r="E26" s="194"/>
      <c r="F26" s="1"/>
      <c r="G26" s="82"/>
      <c r="H26" s="108"/>
      <c r="I26" s="17"/>
      <c r="J26" s="13"/>
      <c r="K26" s="13"/>
      <c r="L26" s="13"/>
      <c r="M26" s="13"/>
      <c r="N26" s="108"/>
      <c r="O26" s="108"/>
      <c r="P26" s="108"/>
      <c r="Q26" s="48"/>
      <c r="R26" s="48"/>
      <c r="S26" s="48"/>
      <c r="T26" s="48"/>
      <c r="U26" s="48"/>
      <c r="V26" s="14"/>
    </row>
    <row r="27" spans="1:16" ht="15.75" thickBot="1">
      <c r="A27" s="5"/>
      <c r="B27" s="5"/>
      <c r="C27" s="5"/>
      <c r="D27" s="5"/>
      <c r="E27" s="5"/>
      <c r="G27" s="122"/>
      <c r="H27" s="108"/>
      <c r="I27" s="5"/>
      <c r="J27" s="5"/>
      <c r="K27" s="5"/>
      <c r="L27" s="5"/>
      <c r="N27" s="108"/>
      <c r="O27" s="108"/>
      <c r="P27" s="108"/>
    </row>
    <row r="28" spans="1:21" ht="15.75" thickBot="1">
      <c r="A28" s="119" t="s">
        <v>17</v>
      </c>
      <c r="B28" s="120"/>
      <c r="C28" s="120"/>
      <c r="D28" s="120"/>
      <c r="E28" s="120"/>
      <c r="F28" s="121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4"/>
      <c r="S28" s="124"/>
      <c r="T28" s="124"/>
      <c r="U28" s="124"/>
    </row>
    <row r="29" spans="1:21" ht="15.75" thickBot="1">
      <c r="A29" s="7" t="s">
        <v>0</v>
      </c>
      <c r="B29" s="107" t="s">
        <v>9</v>
      </c>
      <c r="C29" s="107" t="s">
        <v>10</v>
      </c>
      <c r="D29" s="107" t="s">
        <v>11</v>
      </c>
      <c r="E29" s="107" t="s">
        <v>12</v>
      </c>
      <c r="F29" s="9" t="s">
        <v>8</v>
      </c>
      <c r="G29" s="109"/>
      <c r="H29" s="109"/>
      <c r="I29" s="107" t="s">
        <v>13</v>
      </c>
      <c r="J29" s="107" t="s">
        <v>4</v>
      </c>
      <c r="K29" s="107" t="s">
        <v>5</v>
      </c>
      <c r="L29" s="107" t="s">
        <v>14</v>
      </c>
      <c r="M29" s="107" t="s">
        <v>15</v>
      </c>
      <c r="N29" s="109"/>
      <c r="O29" s="109"/>
      <c r="P29" s="109"/>
      <c r="Q29" s="89"/>
      <c r="R29" s="113"/>
      <c r="S29" s="113"/>
      <c r="T29" s="113"/>
      <c r="U29" s="113"/>
    </row>
    <row r="30" spans="1:21" s="4" customFormat="1" ht="15">
      <c r="A30" s="10"/>
      <c r="B30" s="3"/>
      <c r="C30" s="3"/>
      <c r="D30" s="3"/>
      <c r="E30" s="3"/>
      <c r="F30" s="11"/>
      <c r="G30" s="5"/>
      <c r="H30" s="5"/>
      <c r="I30" s="3"/>
      <c r="J30" s="3"/>
      <c r="K30" s="3"/>
      <c r="L30" s="3"/>
      <c r="M30" s="3"/>
      <c r="N30" s="5"/>
      <c r="O30" s="5"/>
      <c r="P30" s="5"/>
      <c r="Q30" s="46"/>
      <c r="R30" s="114"/>
      <c r="S30" s="114"/>
      <c r="T30" s="114"/>
      <c r="U30" s="114"/>
    </row>
    <row r="31" spans="1:21" ht="15.75" thickBot="1">
      <c r="A31" s="32"/>
      <c r="B31" s="1"/>
      <c r="C31" s="1"/>
      <c r="D31" s="1"/>
      <c r="E31" s="1"/>
      <c r="F31" s="11"/>
      <c r="G31" s="1"/>
      <c r="H31" s="1"/>
      <c r="I31" s="1"/>
      <c r="J31" s="1"/>
      <c r="K31" s="1"/>
      <c r="L31" s="1"/>
      <c r="M31" s="1"/>
      <c r="N31" s="1"/>
      <c r="O31" s="1"/>
      <c r="P31" s="1"/>
      <c r="Q31" s="118"/>
      <c r="R31" s="5"/>
      <c r="S31" s="5"/>
      <c r="T31" s="5"/>
      <c r="U31" s="5"/>
    </row>
    <row r="32" spans="1:21" ht="15.75" thickBot="1">
      <c r="A32" s="12"/>
      <c r="B32" s="13"/>
      <c r="C32" s="13"/>
      <c r="D32" s="13"/>
      <c r="E32" s="13"/>
      <c r="F32" s="33"/>
      <c r="G32" s="107"/>
      <c r="H32" s="107"/>
      <c r="I32" s="13"/>
      <c r="J32" s="13"/>
      <c r="K32" s="13"/>
      <c r="L32" s="13"/>
      <c r="M32" s="13"/>
      <c r="N32" s="107"/>
      <c r="O32" s="107"/>
      <c r="P32" s="107"/>
      <c r="Q32" s="48"/>
      <c r="R32" s="5"/>
      <c r="S32" s="5"/>
      <c r="T32" s="5"/>
      <c r="U32" s="5"/>
    </row>
    <row r="33" spans="7:16" ht="15">
      <c r="G33" s="18"/>
      <c r="H33" s="18"/>
      <c r="N33" s="18"/>
      <c r="O33" s="18"/>
      <c r="P33" s="18"/>
    </row>
    <row r="34" spans="7:16" ht="15">
      <c r="G34" s="1"/>
      <c r="H34" s="1"/>
      <c r="N34" s="1"/>
      <c r="O34" s="1"/>
      <c r="P34" s="1"/>
    </row>
    <row r="35" spans="7:16" ht="15.75" thickBot="1">
      <c r="G35" s="13"/>
      <c r="H35" s="13"/>
      <c r="N35" s="13"/>
      <c r="O35" s="13"/>
      <c r="P35" s="13"/>
    </row>
    <row r="42" spans="11:12" ht="15">
      <c r="K42">
        <v>1470</v>
      </c>
      <c r="L42">
        <f>K42*L43/K43</f>
        <v>154.73684210526315</v>
      </c>
    </row>
    <row r="43" spans="11:12" ht="15">
      <c r="K43">
        <v>190</v>
      </c>
      <c r="L43">
        <v>20</v>
      </c>
    </row>
    <row r="44" spans="11:12" ht="15">
      <c r="K44">
        <f>K42/K43</f>
        <v>7.7368421052631575</v>
      </c>
      <c r="L44">
        <f>L42/L43</f>
        <v>7.7368421052631575</v>
      </c>
    </row>
    <row r="45" spans="11:12" ht="15">
      <c r="K45">
        <v>30</v>
      </c>
      <c r="L45">
        <v>7</v>
      </c>
    </row>
    <row r="46" spans="11:12" ht="15">
      <c r="K46">
        <f>K44*K45</f>
        <v>232.10526315789474</v>
      </c>
      <c r="L46">
        <f>L44*L45</f>
        <v>54.1578947368421</v>
      </c>
    </row>
    <row r="47" ht="15">
      <c r="L47">
        <v>20</v>
      </c>
    </row>
    <row r="48" ht="15">
      <c r="L48">
        <f>L46*L47</f>
        <v>1083.157894736842</v>
      </c>
    </row>
  </sheetData>
  <sheetProtection/>
  <mergeCells count="36">
    <mergeCell ref="D3:E3"/>
    <mergeCell ref="D7:E7"/>
    <mergeCell ref="D8:E8"/>
    <mergeCell ref="D10:E10"/>
    <mergeCell ref="A4:A6"/>
    <mergeCell ref="C4:C6"/>
    <mergeCell ref="B4:B6"/>
    <mergeCell ref="D4:E6"/>
    <mergeCell ref="D26:E26"/>
    <mergeCell ref="D19:E19"/>
    <mergeCell ref="D21:E21"/>
    <mergeCell ref="D20:E20"/>
    <mergeCell ref="D24:E24"/>
    <mergeCell ref="F4:F6"/>
    <mergeCell ref="O4:O6"/>
    <mergeCell ref="D25:E25"/>
    <mergeCell ref="D18:E18"/>
    <mergeCell ref="D22:E22"/>
    <mergeCell ref="D23:E23"/>
    <mergeCell ref="D13:E13"/>
    <mergeCell ref="D14:E14"/>
    <mergeCell ref="D15:E15"/>
    <mergeCell ref="D16:E16"/>
    <mergeCell ref="D17:E17"/>
    <mergeCell ref="D12:E12"/>
    <mergeCell ref="D9:E9"/>
    <mergeCell ref="D11:E11"/>
    <mergeCell ref="I4:I6"/>
    <mergeCell ref="J4:J6"/>
    <mergeCell ref="T4:T6"/>
    <mergeCell ref="U4:U6"/>
    <mergeCell ref="M4:M6"/>
    <mergeCell ref="G4:G6"/>
    <mergeCell ref="H4:H6"/>
    <mergeCell ref="K4:K6"/>
    <mergeCell ref="L4:L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Souto Maior Thiago SM</dc:creator>
  <cp:keywords/>
  <dc:description/>
  <cp:lastModifiedBy>FAMILIAX</cp:lastModifiedBy>
  <cp:lastPrinted>2018-04-24T16:49:38Z</cp:lastPrinted>
  <dcterms:created xsi:type="dcterms:W3CDTF">2018-01-29T12:08:00Z</dcterms:created>
  <dcterms:modified xsi:type="dcterms:W3CDTF">2018-04-28T14:41:30Z</dcterms:modified>
  <cp:category/>
  <cp:version/>
  <cp:contentType/>
  <cp:contentStatus/>
</cp:coreProperties>
</file>